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0" yWindow="0" windowWidth="20490" windowHeight="7665" activeTab="4"/>
  </bookViews>
  <sheets>
    <sheet name="BP" sheetId="3" r:id="rId1"/>
    <sheet name="DRE" sheetId="1" r:id="rId2"/>
    <sheet name="DRA" sheetId="8" r:id="rId3"/>
    <sheet name="DFC" sheetId="26" r:id="rId4"/>
    <sheet name="DMPL" sheetId="23" r:id="rId5"/>
  </sheets>
  <definedNames>
    <definedName name="_xlnm.Print_Area" localSheetId="0">BP!$B$2:$O$27</definedName>
    <definedName name="_xlnm.Print_Area" localSheetId="3">DFC!$B$2:$F$41</definedName>
    <definedName name="_xlnm.Print_Area" localSheetId="4">DMPL!$A$2:$G$26</definedName>
    <definedName name="_xlnm.Print_Area" localSheetId="2">DRA!$B$2:$H$22</definedName>
    <definedName name="_xlnm.Print_Area" localSheetId="1">DRE!$B$2:$H$41</definedName>
    <definedName name="AS2DocOpenMode" hidden="1">"AS2DocumentEdit"</definedName>
    <definedName name="Custos_de_Reposição" localSheetId="3">#REF!</definedName>
    <definedName name="Custos_de_Reposição" localSheetId="4">#REF!</definedName>
    <definedName name="Custos_de_Reposição">#REF!</definedName>
    <definedName name="dfdd" localSheetId="3" hidden="1">{#N/A,#N/A,FALSE,"Aging Summary";#N/A,#N/A,FALSE,"Ratio Analysis";#N/A,#N/A,FALSE,"Test 120 Day Accts";#N/A,#N/A,FALSE,"Tickmarks"}</definedName>
    <definedName name="dfdd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A3AE3582_7684_4E89_9143_D1172F32C63C_.wvu.Cols" localSheetId="2" hidden="1">DRA!#REF!</definedName>
    <definedName name="Z_A3AE3582_7684_4E89_9143_D1172F32C63C_.wvu.PrintArea" localSheetId="2" hidden="1">DRA!$B$4:$H$22</definedName>
    <definedName name="Z_FA4AB143_5CF4_45DA_9AA5_A1923442F892_.wvu.Cols" localSheetId="2" hidden="1">DRA!#REF!</definedName>
    <definedName name="Z_FA4AB143_5CF4_45DA_9AA5_A1923442F892_.wvu.PrintArea" localSheetId="2" hidden="1">DRA!$B$4:$H$22</definedName>
  </definedNames>
  <calcPr calcId="144525"/>
</workbook>
</file>

<file path=xl/calcChain.xml><?xml version="1.0" encoding="utf-8"?>
<calcChain xmlns="http://schemas.openxmlformats.org/spreadsheetml/2006/main">
  <c r="H36" i="1" l="1"/>
  <c r="M20" i="3" l="1"/>
  <c r="F28" i="1"/>
  <c r="F30" i="1" s="1"/>
  <c r="F15" i="1" l="1"/>
  <c r="M21" i="3"/>
  <c r="F36" i="1"/>
  <c r="E24" i="3"/>
  <c r="G24" i="3"/>
  <c r="M17" i="3"/>
  <c r="E16" i="3"/>
  <c r="E22" i="3"/>
  <c r="G16" i="3"/>
  <c r="M24" i="3" l="1"/>
  <c r="G11" i="23" l="1"/>
  <c r="G19" i="23"/>
  <c r="E17" i="23"/>
  <c r="C17" i="23"/>
  <c r="C23" i="23" s="1"/>
  <c r="G15" i="23"/>
  <c r="G13" i="23"/>
  <c r="H28" i="1"/>
  <c r="H15" i="1"/>
  <c r="O21" i="3"/>
  <c r="O17" i="3"/>
  <c r="G22" i="3"/>
  <c r="O24" i="3" l="1"/>
  <c r="G17" i="23"/>
  <c r="H30" i="1"/>
  <c r="F38" i="1" l="1"/>
  <c r="F10" i="8"/>
  <c r="E21" i="23" l="1"/>
  <c r="G21" i="23" s="1"/>
  <c r="G23" i="23" s="1"/>
  <c r="E23" i="23" l="1"/>
  <c r="D10" i="8" l="1"/>
  <c r="D14" i="8" s="1"/>
  <c r="D17" i="8" s="1"/>
  <c r="D19" i="8" s="1"/>
  <c r="Q25" i="3" l="1"/>
</calcChain>
</file>

<file path=xl/sharedStrings.xml><?xml version="1.0" encoding="utf-8"?>
<sst xmlns="http://schemas.openxmlformats.org/spreadsheetml/2006/main" count="139" uniqueCount="106">
  <si>
    <t xml:space="preserve"> </t>
  </si>
  <si>
    <t>Total do ativo</t>
  </si>
  <si>
    <t>Circulante</t>
  </si>
  <si>
    <t>Não circulante</t>
  </si>
  <si>
    <t>Fluxo de caixa das atividades de investimentos</t>
  </si>
  <si>
    <t>Nota explicativa</t>
  </si>
  <si>
    <t>Obrigações trabalhistas</t>
  </si>
  <si>
    <t>Despesas financeiras</t>
  </si>
  <si>
    <t>Receitas financeiras</t>
  </si>
  <si>
    <t>Obrigações tributárias</t>
  </si>
  <si>
    <t>4</t>
  </si>
  <si>
    <t>5</t>
  </si>
  <si>
    <t>6</t>
  </si>
  <si>
    <t>7</t>
  </si>
  <si>
    <t>8</t>
  </si>
  <si>
    <t>9</t>
  </si>
  <si>
    <t>Outros resultados abrangentes</t>
  </si>
  <si>
    <t>Total do resultado abrangente do exercício</t>
  </si>
  <si>
    <t>10</t>
  </si>
  <si>
    <t>11</t>
  </si>
  <si>
    <t>12</t>
  </si>
  <si>
    <t>13</t>
  </si>
  <si>
    <t>14</t>
  </si>
  <si>
    <t>Superávits acumulados</t>
  </si>
  <si>
    <t>15</t>
  </si>
  <si>
    <t>Receitas operacionais</t>
  </si>
  <si>
    <t>Contribuições sociais</t>
  </si>
  <si>
    <t>(+/-) Outras receitas e despesas</t>
  </si>
  <si>
    <t>Receita na venda de imobilizado</t>
  </si>
  <si>
    <t>(+/-) Despesas e receitas operacionais</t>
  </si>
  <si>
    <t>Perdas com imobilizado</t>
  </si>
  <si>
    <t>Total das receitas operacionais</t>
  </si>
  <si>
    <t>Total das despesas e receitas operacionais</t>
  </si>
  <si>
    <t>Total de outras despesas e receitas</t>
  </si>
  <si>
    <t>(=) Superávit do exercício</t>
  </si>
  <si>
    <t>Valores a repassar a entidades</t>
  </si>
  <si>
    <t>I - Fluxo de caixa das operações</t>
  </si>
  <si>
    <t>Recebimentos de contribuições sociais</t>
  </si>
  <si>
    <t>Recebimentos de prestações de serviços</t>
  </si>
  <si>
    <t>(-) Pagamentos a fornecedores por custos e despesas</t>
  </si>
  <si>
    <t>(-) Pagamentos de pessoal e encargos</t>
  </si>
  <si>
    <t>Rendimentos de aplicações financeiras</t>
  </si>
  <si>
    <t>(-) Pagamentos de obrigações tributárias</t>
  </si>
  <si>
    <t>(+/-) Recebimentos/pagamentos, líquidos, de recursos de convênios</t>
  </si>
  <si>
    <t>(-) Pagamentos a conselheiros e gestores</t>
  </si>
  <si>
    <t>(-) Pagamentos de recursos por termos de cooperação</t>
  </si>
  <si>
    <t>II - Fluxo de caixa dos investimentos</t>
  </si>
  <si>
    <t>Aquisições de imobilizado</t>
  </si>
  <si>
    <t>Aquisições de intangíveis e gastos diferidos</t>
  </si>
  <si>
    <t>Demonstração das variações líquidas de disponibilidades</t>
  </si>
  <si>
    <t>Caixa e equivalentes de caixa no início do exercício</t>
  </si>
  <si>
    <t>Caixa e equivalentes de caixa no fim do exercício</t>
  </si>
  <si>
    <t>Fluxo de caixa das atividades operacionais</t>
  </si>
  <si>
    <t>Aumento das disponibilidades</t>
  </si>
  <si>
    <t>Vendas de imobilizado</t>
  </si>
  <si>
    <t>Acervo patrimonial</t>
  </si>
  <si>
    <t>Demonstrações dos resultados abrangentes</t>
  </si>
  <si>
    <t>Fornecedores</t>
  </si>
  <si>
    <t>17</t>
  </si>
  <si>
    <t>18</t>
  </si>
  <si>
    <t>Estoques</t>
  </si>
  <si>
    <t>(=) Superávit operacional</t>
  </si>
  <si>
    <t>Despesas administrativas</t>
  </si>
  <si>
    <t>Superávit do exercício</t>
  </si>
  <si>
    <t>Caixa e equivalentes de caixa</t>
  </si>
  <si>
    <t>Adiantamentos</t>
  </si>
  <si>
    <t>Despesa antecipada</t>
  </si>
  <si>
    <t>Imobilizado</t>
  </si>
  <si>
    <t>Intangível</t>
  </si>
  <si>
    <t>Despesas com pessoal</t>
  </si>
  <si>
    <t>19</t>
  </si>
  <si>
    <t xml:space="preserve">Depreciações </t>
  </si>
  <si>
    <t xml:space="preserve">Amortizações </t>
  </si>
  <si>
    <t>Contas a receber</t>
  </si>
  <si>
    <t>Convênios</t>
  </si>
  <si>
    <t>De exercícios anteriores</t>
  </si>
  <si>
    <t>Do exercício</t>
  </si>
  <si>
    <t xml:space="preserve">Balanços patrimoniais </t>
  </si>
  <si>
    <t>(Em Reais)</t>
  </si>
  <si>
    <t>Ativo</t>
  </si>
  <si>
    <t>Passivo e patrimônio líquido</t>
  </si>
  <si>
    <t>As notas explicativas da Administração são parte integrante das demonstrações contábeis.</t>
  </si>
  <si>
    <t>SERVIÇO NACIONAL DE APRENDIZAGEM RURAL - SENAR - AR/MS</t>
  </si>
  <si>
    <t>Demonstrações dos resultados</t>
  </si>
  <si>
    <t>Total do patrimônio social</t>
  </si>
  <si>
    <t>Demonstrações dos fluxos de caixa</t>
  </si>
  <si>
    <t>Total do resultado abrangente atribuível ao</t>
  </si>
  <si>
    <t>Realizações de convênios</t>
  </si>
  <si>
    <t>Receitas diversas</t>
  </si>
  <si>
    <t xml:space="preserve">Despesas com aplicações programas especiais </t>
  </si>
  <si>
    <t>Recebimentos de convênios,contrato e termo de adesão</t>
  </si>
  <si>
    <t>Patrimônio Social</t>
  </si>
  <si>
    <t>Total do passivo e do patrimônio líquido</t>
  </si>
  <si>
    <t>16</t>
  </si>
  <si>
    <t xml:space="preserve">Patrimônio líquido </t>
  </si>
  <si>
    <t>Saldos em 31 de dezembro de 2014</t>
  </si>
  <si>
    <t>20</t>
  </si>
  <si>
    <t>Demonstrações das mutações do patrimônio líquido</t>
  </si>
  <si>
    <t>Partes relacionadas</t>
  </si>
  <si>
    <t/>
  </si>
  <si>
    <t>Exercícios findos em 31 de dezembro de 2016 e 2015</t>
  </si>
  <si>
    <t>Em 31 de dezembro de 2016 e 2015</t>
  </si>
  <si>
    <t>Saldos em 31 de dezembro de 2015</t>
  </si>
  <si>
    <t>Saldos em 31 de dezembro 2016</t>
  </si>
  <si>
    <t>Aprovação do superávit do exercício de 2016 - Reunião do Conselho de Administração de 30 de março de 2017</t>
  </si>
  <si>
    <t>Aprovação do superávit do exercício de 2015 - Reunião do Conselho de Administração de 30 de março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</si>
</sst>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dd\-mmm\-yy_)"/>
    <numFmt numFmtId="167" formatCode="dd/mm/yy;@"/>
    <numFmt numFmtId="168" formatCode="_(* #,##0_);_(* \(#,##0\);_(* &quot;-&quot;??_);_(@_)"/>
    <numFmt numFmtId="169" formatCode="* #,##0_);* \(#,##0\);&quot;-&quot;??_);@"/>
    <numFmt numFmtId="170" formatCode="_-[$€-2]* #,##0.00_-;\-[$€-2]* #,##0.00_-;_-[$€-2]* &quot;-&quot;??_-"/>
    <numFmt numFmtId="171" formatCode="dd/mm/yyyy;@"/>
    <numFmt numFmtId="172" formatCode="0.00_);\(0.00\)"/>
    <numFmt numFmtId="173" formatCode="_-* #,##0_-;\-* #,##0_-;_-* &quot;-&quot;??_-;_-@_-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36"/>
      <color indexed="8"/>
      <name val="Trebuchet MS"/>
      <family val="2"/>
    </font>
    <font>
      <b/>
      <sz val="18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0"/>
      <color indexed="8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2"/>
      <color indexed="8"/>
      <name val="Trebuchet MS"/>
      <family val="2"/>
    </font>
    <font>
      <b/>
      <i/>
      <sz val="10"/>
      <name val="Trebuchet MS"/>
      <family val="2"/>
    </font>
    <font>
      <b/>
      <sz val="14"/>
      <color indexed="8"/>
      <name val="Trebuchet MS"/>
      <family val="2"/>
    </font>
    <font>
      <b/>
      <sz val="18"/>
      <color indexed="56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6"/>
      <name val="Trebuchet MS"/>
      <family val="2"/>
    </font>
    <font>
      <b/>
      <sz val="11"/>
      <color rgb="FF000000"/>
      <name val="Calibri"/>
      <family val="2"/>
    </font>
    <font>
      <u val="singleAccounting"/>
      <sz val="10"/>
      <name val="Trebuchet MS"/>
      <family val="2"/>
    </font>
    <font>
      <b/>
      <u/>
      <sz val="10"/>
      <color theme="1"/>
      <name val="Trebuchet MS"/>
      <family val="2"/>
    </font>
    <font>
      <b/>
      <sz val="17"/>
      <name val="Trebuchet MS"/>
      <family val="2"/>
    </font>
    <font>
      <sz val="14"/>
      <name val="Trebuchet MS"/>
      <family val="2"/>
    </font>
    <font>
      <sz val="14"/>
      <color indexed="8"/>
      <name val="Trebuchet MS"/>
      <family val="2"/>
    </font>
    <font>
      <b/>
      <sz val="14"/>
      <color indexed="56"/>
      <name val="Trebuchet MS"/>
      <family val="2"/>
    </font>
    <font>
      <b/>
      <sz val="10"/>
      <color indexed="56"/>
      <name val="Trebuchet MS"/>
      <family val="2"/>
    </font>
    <font>
      <i/>
      <sz val="10"/>
      <name val="Trebuchet MS"/>
      <family val="2"/>
    </font>
    <font>
      <sz val="10"/>
      <color rgb="FFFFFF00"/>
      <name val="Trebuchet MS"/>
      <family val="2"/>
    </font>
    <font>
      <sz val="10"/>
      <color rgb="FFFF0000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7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169" fontId="12" fillId="0" borderId="0" applyFill="0" applyBorder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170" fontId="1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8" fillId="0" borderId="0"/>
    <xf numFmtId="0" fontId="8" fillId="23" borderId="4" applyNumberFormat="0" applyFont="0" applyAlignment="0" applyProtection="0"/>
    <xf numFmtId="0" fontId="21" fillId="16" borderId="5" applyNumberFormat="0" applyAlignment="0" applyProtection="0"/>
    <xf numFmtId="165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3" fillId="0" borderId="0"/>
    <xf numFmtId="0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</cellStyleXfs>
  <cellXfs count="304">
    <xf numFmtId="0" fontId="0" fillId="0" borderId="0" xfId="0"/>
    <xf numFmtId="0" fontId="33" fillId="0" borderId="0" xfId="0" applyFont="1" applyFill="1" applyBorder="1" applyAlignment="1" applyProtection="1">
      <alignment horizontal="center"/>
    </xf>
    <xf numFmtId="0" fontId="30" fillId="0" borderId="12" xfId="0" applyNumberFormat="1" applyFont="1" applyFill="1" applyBorder="1" applyAlignment="1" applyProtection="1">
      <alignment horizontal="center"/>
    </xf>
    <xf numFmtId="0" fontId="30" fillId="0" borderId="13" xfId="0" quotePrefix="1" applyNumberFormat="1" applyFont="1" applyFill="1" applyBorder="1" applyAlignment="1" applyProtection="1">
      <alignment horizontal="center"/>
    </xf>
    <xf numFmtId="0" fontId="33" fillId="0" borderId="11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0" fontId="30" fillId="24" borderId="12" xfId="0" applyNumberFormat="1" applyFont="1" applyFill="1" applyBorder="1" applyAlignment="1" applyProtection="1">
      <alignment horizontal="center"/>
    </xf>
    <xf numFmtId="0" fontId="30" fillId="24" borderId="13" xfId="0" applyNumberFormat="1" applyFont="1" applyFill="1" applyBorder="1" applyAlignment="1" applyProtection="1">
      <alignment horizontal="center"/>
    </xf>
    <xf numFmtId="0" fontId="31" fillId="24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center"/>
    </xf>
    <xf numFmtId="0" fontId="35" fillId="24" borderId="10" xfId="0" quotePrefix="1" applyNumberFormat="1" applyFont="1" applyFill="1" applyBorder="1" applyAlignment="1" applyProtection="1">
      <alignment horizontal="center"/>
    </xf>
    <xf numFmtId="0" fontId="35" fillId="24" borderId="0" xfId="0" quotePrefix="1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>
      <alignment horizontal="center" wrapText="1"/>
    </xf>
    <xf numFmtId="165" fontId="31" fillId="0" borderId="0" xfId="38" applyFont="1" applyFill="1" applyBorder="1" applyAlignment="1">
      <alignment horizontal="center" wrapText="1"/>
    </xf>
    <xf numFmtId="0" fontId="0" fillId="0" borderId="0" xfId="0" applyBorder="1"/>
    <xf numFmtId="0" fontId="30" fillId="0" borderId="0" xfId="0" quotePrefix="1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 applyProtection="1">
      <alignment vertical="top"/>
      <protection locked="0"/>
    </xf>
    <xf numFmtId="0" fontId="29" fillId="24" borderId="0" xfId="0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 horizontal="centerContinuous" vertical="top"/>
    </xf>
    <xf numFmtId="164" fontId="32" fillId="0" borderId="0" xfId="0" applyNumberFormat="1" applyFont="1" applyBorder="1" applyAlignment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vertical="top"/>
    </xf>
    <xf numFmtId="166" fontId="35" fillId="0" borderId="0" xfId="0" applyNumberFormat="1" applyFont="1" applyFill="1" applyBorder="1" applyAlignment="1" applyProtection="1">
      <alignment horizontal="center" vertical="top"/>
    </xf>
    <xf numFmtId="166" fontId="35" fillId="24" borderId="0" xfId="0" applyNumberFormat="1" applyFont="1" applyFill="1" applyBorder="1" applyAlignment="1" applyProtection="1">
      <alignment vertical="top"/>
    </xf>
    <xf numFmtId="0" fontId="30" fillId="0" borderId="10" xfId="0" applyFont="1" applyFill="1" applyBorder="1" applyAlignment="1" applyProtection="1">
      <alignment vertical="top"/>
    </xf>
    <xf numFmtId="167" fontId="30" fillId="0" borderId="10" xfId="0" applyNumberFormat="1" applyFont="1" applyFill="1" applyBorder="1" applyAlignment="1" applyProtection="1">
      <alignment horizontal="center" vertical="top"/>
    </xf>
    <xf numFmtId="167" fontId="30" fillId="0" borderId="10" xfId="0" applyNumberFormat="1" applyFont="1" applyFill="1" applyBorder="1" applyAlignment="1" applyProtection="1">
      <alignment horizontal="left" vertical="top"/>
    </xf>
    <xf numFmtId="167" fontId="30" fillId="0" borderId="14" xfId="0" applyNumberFormat="1" applyFont="1" applyFill="1" applyBorder="1" applyAlignment="1" applyProtection="1">
      <alignment horizontal="left" vertical="top"/>
    </xf>
    <xf numFmtId="0" fontId="33" fillId="0" borderId="11" xfId="0" applyFont="1" applyFill="1" applyBorder="1" applyAlignment="1" applyProtection="1">
      <alignment vertical="top"/>
    </xf>
    <xf numFmtId="167" fontId="30" fillId="0" borderId="0" xfId="0" applyNumberFormat="1" applyFont="1" applyFill="1" applyBorder="1" applyAlignment="1" applyProtection="1">
      <alignment horizontal="center" vertical="top"/>
    </xf>
    <xf numFmtId="167" fontId="30" fillId="24" borderId="0" xfId="0" applyNumberFormat="1" applyFont="1" applyFill="1" applyBorder="1" applyAlignment="1" applyProtection="1">
      <alignment horizontal="left" vertical="top"/>
    </xf>
    <xf numFmtId="0" fontId="31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vertical="top"/>
    </xf>
    <xf numFmtId="0" fontId="31" fillId="0" borderId="0" xfId="0" applyFont="1" applyFill="1" applyBorder="1" applyAlignment="1" applyProtection="1">
      <alignment horizontal="center" vertical="top"/>
    </xf>
    <xf numFmtId="0" fontId="31" fillId="0" borderId="11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vertical="top"/>
    </xf>
    <xf numFmtId="165" fontId="31" fillId="24" borderId="0" xfId="38" applyFont="1" applyFill="1" applyBorder="1" applyAlignment="1">
      <alignment vertical="top"/>
    </xf>
    <xf numFmtId="49" fontId="31" fillId="0" borderId="0" xfId="38" applyNumberFormat="1" applyFont="1" applyFill="1" applyBorder="1" applyAlignment="1" applyProtection="1">
      <alignment horizontal="center" vertical="top"/>
    </xf>
    <xf numFmtId="168" fontId="31" fillId="0" borderId="0" xfId="38" quotePrefix="1" applyNumberFormat="1" applyFont="1" applyFill="1" applyBorder="1" applyAlignment="1" applyProtection="1">
      <alignment horizontal="center" vertical="top"/>
    </xf>
    <xf numFmtId="168" fontId="31" fillId="24" borderId="0" xfId="38" applyNumberFormat="1" applyFont="1" applyFill="1" applyBorder="1" applyAlignment="1" applyProtection="1">
      <alignment vertical="top"/>
    </xf>
    <xf numFmtId="165" fontId="31" fillId="0" borderId="11" xfId="38" applyFont="1" applyFill="1" applyBorder="1" applyAlignment="1" applyProtection="1">
      <alignment vertical="top"/>
    </xf>
    <xf numFmtId="0" fontId="7" fillId="0" borderId="0" xfId="0" applyFont="1" applyAlignment="1">
      <alignment horizontal="left" vertical="top"/>
    </xf>
    <xf numFmtId="168" fontId="31" fillId="0" borderId="0" xfId="38" applyNumberFormat="1" applyFont="1" applyFill="1" applyBorder="1" applyAlignment="1" applyProtection="1">
      <alignment vertical="top"/>
    </xf>
    <xf numFmtId="49" fontId="31" fillId="0" borderId="0" xfId="38" quotePrefix="1" applyNumberFormat="1" applyFont="1" applyFill="1" applyBorder="1" applyAlignment="1" applyProtection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center" vertical="top"/>
    </xf>
    <xf numFmtId="0" fontId="35" fillId="24" borderId="0" xfId="0" applyFont="1" applyFill="1" applyBorder="1" applyAlignment="1">
      <alignment vertical="top"/>
    </xf>
    <xf numFmtId="0" fontId="41" fillId="0" borderId="0" xfId="0" applyFont="1" applyAlignment="1">
      <alignment horizontal="left" vertical="top"/>
    </xf>
    <xf numFmtId="168" fontId="35" fillId="0" borderId="0" xfId="38" applyNumberFormat="1" applyFont="1" applyFill="1" applyBorder="1" applyAlignment="1" applyProtection="1">
      <alignment horizontal="center" vertical="top"/>
    </xf>
    <xf numFmtId="168" fontId="31" fillId="0" borderId="0" xfId="38" applyNumberFormat="1" applyFont="1" applyFill="1" applyBorder="1" applyAlignment="1">
      <alignment vertical="top"/>
    </xf>
    <xf numFmtId="168" fontId="35" fillId="24" borderId="13" xfId="38" applyNumberFormat="1" applyFont="1" applyFill="1" applyBorder="1" applyAlignment="1" applyProtection="1">
      <alignment vertical="top"/>
    </xf>
    <xf numFmtId="168" fontId="35" fillId="24" borderId="0" xfId="38" applyNumberFormat="1" applyFont="1" applyFill="1" applyBorder="1" applyAlignment="1" applyProtection="1">
      <alignment vertical="top"/>
    </xf>
    <xf numFmtId="49" fontId="31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43" fontId="31" fillId="24" borderId="0" xfId="0" applyNumberFormat="1" applyFont="1" applyFill="1" applyBorder="1" applyAlignment="1">
      <alignment vertical="top"/>
    </xf>
    <xf numFmtId="168" fontId="31" fillId="0" borderId="0" xfId="38" applyNumberFormat="1" applyFont="1" applyFill="1" applyBorder="1" applyAlignment="1" applyProtection="1">
      <alignment horizontal="center" vertical="top"/>
    </xf>
    <xf numFmtId="0" fontId="41" fillId="0" borderId="0" xfId="0" applyFont="1" applyAlignment="1">
      <alignment vertical="top"/>
    </xf>
    <xf numFmtId="168" fontId="31" fillId="0" borderId="0" xfId="0" applyNumberFormat="1" applyFont="1" applyFill="1" applyBorder="1" applyAlignment="1">
      <alignment horizontal="center" vertical="top"/>
    </xf>
    <xf numFmtId="168" fontId="35" fillId="0" borderId="0" xfId="38" applyNumberFormat="1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horizontal="left" vertical="top"/>
    </xf>
    <xf numFmtId="168" fontId="35" fillId="0" borderId="15" xfId="38" applyNumberFormat="1" applyFont="1" applyFill="1" applyBorder="1" applyAlignment="1" applyProtection="1">
      <alignment vertical="top"/>
    </xf>
    <xf numFmtId="168" fontId="35" fillId="0" borderId="0" xfId="0" applyNumberFormat="1" applyFont="1" applyFill="1" applyBorder="1" applyAlignment="1">
      <alignment horizontal="center" vertical="top"/>
    </xf>
    <xf numFmtId="168" fontId="35" fillId="0" borderId="15" xfId="0" applyNumberFormat="1" applyFont="1" applyFill="1" applyBorder="1" applyAlignment="1">
      <alignment vertical="top"/>
    </xf>
    <xf numFmtId="168" fontId="35" fillId="0" borderId="0" xfId="0" applyNumberFormat="1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168" fontId="31" fillId="0" borderId="0" xfId="0" applyNumberFormat="1" applyFont="1" applyFill="1" applyBorder="1" applyAlignment="1">
      <alignment vertical="top"/>
    </xf>
    <xf numFmtId="165" fontId="35" fillId="0" borderId="0" xfId="38" applyFont="1" applyFill="1" applyBorder="1" applyAlignment="1" applyProtection="1">
      <alignment vertical="top"/>
    </xf>
    <xf numFmtId="168" fontId="31" fillId="24" borderId="0" xfId="0" applyNumberFormat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43" fontId="0" fillId="0" borderId="0" xfId="38" applyNumberFormat="1" applyFont="1" applyAlignment="1">
      <alignment vertical="top"/>
    </xf>
    <xf numFmtId="0" fontId="51" fillId="0" borderId="0" xfId="0" applyFont="1" applyAlignment="1">
      <alignment vertical="top"/>
    </xf>
    <xf numFmtId="43" fontId="51" fillId="0" borderId="0" xfId="38" applyNumberFormat="1" applyFont="1" applyAlignment="1">
      <alignment vertical="top"/>
    </xf>
    <xf numFmtId="168" fontId="35" fillId="24" borderId="0" xfId="0" applyNumberFormat="1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168" fontId="36" fillId="0" borderId="0" xfId="0" applyNumberFormat="1" applyFont="1" applyFill="1" applyBorder="1" applyAlignment="1">
      <alignment horizontal="center" vertical="top"/>
    </xf>
    <xf numFmtId="168" fontId="36" fillId="24" borderId="0" xfId="0" applyNumberFormat="1" applyFont="1" applyFill="1" applyBorder="1" applyAlignment="1">
      <alignment vertical="top"/>
    </xf>
    <xf numFmtId="168" fontId="37" fillId="0" borderId="0" xfId="0" applyNumberFormat="1" applyFont="1" applyFill="1" applyBorder="1" applyAlignment="1" applyProtection="1">
      <alignment horizontal="center" vertical="top"/>
      <protection locked="0"/>
    </xf>
    <xf numFmtId="168" fontId="37" fillId="24" borderId="0" xfId="0" applyNumberFormat="1" applyFont="1" applyFill="1" applyBorder="1" applyAlignment="1" applyProtection="1">
      <alignment horizontal="right" vertical="top"/>
      <protection locked="0"/>
    </xf>
    <xf numFmtId="0" fontId="36" fillId="0" borderId="0" xfId="0" applyFont="1" applyFill="1" applyBorder="1" applyAlignment="1">
      <alignment horizontal="center" vertical="top"/>
    </xf>
    <xf numFmtId="0" fontId="36" fillId="24" borderId="0" xfId="0" applyFont="1" applyFill="1" applyBorder="1" applyAlignment="1">
      <alignment vertical="top"/>
    </xf>
    <xf numFmtId="49" fontId="32" fillId="0" borderId="0" xfId="0" applyNumberFormat="1" applyFont="1" applyFill="1" applyBorder="1" applyAlignment="1" applyProtection="1">
      <alignment vertical="top"/>
      <protection locked="0"/>
    </xf>
    <xf numFmtId="49" fontId="32" fillId="0" borderId="0" xfId="0" applyNumberFormat="1" applyFont="1" applyBorder="1" applyAlignment="1">
      <alignment horizontal="left" vertical="top"/>
    </xf>
    <xf numFmtId="49" fontId="33" fillId="0" borderId="0" xfId="0" applyNumberFormat="1" applyFont="1" applyFill="1" applyBorder="1" applyAlignment="1" applyProtection="1">
      <alignment vertical="top"/>
    </xf>
    <xf numFmtId="49" fontId="30" fillId="0" borderId="10" xfId="0" applyNumberFormat="1" applyFont="1" applyFill="1" applyBorder="1" applyAlignment="1" applyProtection="1">
      <alignment vertical="top"/>
    </xf>
    <xf numFmtId="49" fontId="35" fillId="0" borderId="0" xfId="0" applyNumberFormat="1" applyFont="1" applyFill="1" applyBorder="1" applyAlignment="1" applyProtection="1">
      <alignment vertical="top"/>
    </xf>
    <xf numFmtId="49" fontId="31" fillId="0" borderId="0" xfId="0" applyNumberFormat="1" applyFont="1" applyFill="1" applyBorder="1" applyAlignment="1" applyProtection="1">
      <alignment vertical="top"/>
    </xf>
    <xf numFmtId="49" fontId="31" fillId="0" borderId="0" xfId="0" applyNumberFormat="1" applyFont="1" applyFill="1" applyBorder="1" applyAlignment="1">
      <alignment vertical="top"/>
    </xf>
    <xf numFmtId="49" fontId="35" fillId="0" borderId="0" xfId="0" applyNumberFormat="1" applyFont="1" applyFill="1" applyBorder="1" applyAlignment="1" applyProtection="1">
      <alignment horizontal="left" vertical="top"/>
    </xf>
    <xf numFmtId="49" fontId="35" fillId="0" borderId="0" xfId="0" applyNumberFormat="1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49" fontId="51" fillId="0" borderId="0" xfId="0" applyNumberFormat="1" applyFont="1" applyAlignment="1">
      <alignment vertical="top"/>
    </xf>
    <xf numFmtId="0" fontId="32" fillId="0" borderId="0" xfId="0" applyFont="1" applyFill="1" applyBorder="1" applyAlignment="1" applyProtection="1">
      <alignment horizontal="center" vertical="top"/>
      <protection locked="0"/>
    </xf>
    <xf numFmtId="165" fontId="32" fillId="0" borderId="0" xfId="38" applyFont="1" applyFill="1" applyBorder="1" applyAlignment="1" applyProtection="1">
      <alignment vertical="top"/>
      <protection locked="0"/>
    </xf>
    <xf numFmtId="0" fontId="32" fillId="24" borderId="0" xfId="0" applyFont="1" applyFill="1" applyBorder="1" applyAlignment="1" applyProtection="1">
      <alignment vertical="top"/>
      <protection locked="0"/>
    </xf>
    <xf numFmtId="0" fontId="55" fillId="24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56" fillId="0" borderId="0" xfId="0" applyFont="1" applyFill="1" applyBorder="1" applyAlignment="1" applyProtection="1">
      <alignment vertical="top"/>
    </xf>
    <xf numFmtId="49" fontId="32" fillId="0" borderId="10" xfId="0" applyNumberFormat="1" applyFont="1" applyFill="1" applyBorder="1" applyAlignment="1" applyProtection="1">
      <alignment horizontal="left" vertical="top"/>
      <protection locked="0"/>
    </xf>
    <xf numFmtId="0" fontId="56" fillId="0" borderId="10" xfId="0" applyFont="1" applyFill="1" applyBorder="1" applyAlignment="1" applyProtection="1">
      <alignment horizontal="center" vertical="top"/>
    </xf>
    <xf numFmtId="0" fontId="56" fillId="0" borderId="10" xfId="0" applyFont="1" applyFill="1" applyBorder="1" applyAlignment="1" applyProtection="1">
      <alignment vertical="top"/>
    </xf>
    <xf numFmtId="0" fontId="55" fillId="0" borderId="10" xfId="0" applyFont="1" applyFill="1" applyBorder="1" applyAlignment="1" applyProtection="1">
      <alignment vertical="top"/>
    </xf>
    <xf numFmtId="166" fontId="32" fillId="0" borderId="10" xfId="0" applyNumberFormat="1" applyFont="1" applyFill="1" applyBorder="1" applyAlignment="1" applyProtection="1">
      <alignment horizontal="center" vertical="top"/>
    </xf>
    <xf numFmtId="166" fontId="32" fillId="24" borderId="10" xfId="0" applyNumberFormat="1" applyFont="1" applyFill="1" applyBorder="1" applyAlignment="1" applyProtection="1">
      <alignment vertical="top"/>
    </xf>
    <xf numFmtId="49" fontId="30" fillId="0" borderId="0" xfId="0" applyNumberFormat="1" applyFont="1" applyFill="1" applyBorder="1" applyAlignment="1" applyProtection="1">
      <alignment horizontal="center"/>
    </xf>
    <xf numFmtId="171" fontId="30" fillId="0" borderId="12" xfId="0" applyNumberFormat="1" applyFont="1" applyFill="1" applyBorder="1" applyAlignment="1" applyProtection="1">
      <alignment horizontal="center" wrapText="1"/>
    </xf>
    <xf numFmtId="171" fontId="30" fillId="0" borderId="13" xfId="0" applyNumberFormat="1" applyFont="1" applyFill="1" applyBorder="1" applyAlignment="1" applyProtection="1">
      <alignment horizontal="center" wrapText="1"/>
    </xf>
    <xf numFmtId="0" fontId="30" fillId="0" borderId="12" xfId="0" applyNumberFormat="1" applyFont="1" applyFill="1" applyBorder="1" applyAlignment="1" applyProtection="1">
      <alignment horizontal="center" wrapText="1"/>
    </xf>
    <xf numFmtId="0" fontId="30" fillId="0" borderId="13" xfId="0" applyNumberFormat="1" applyFont="1" applyFill="1" applyBorder="1" applyAlignment="1" applyProtection="1">
      <alignment horizontal="center" wrapText="1"/>
    </xf>
    <xf numFmtId="49" fontId="35" fillId="0" borderId="12" xfId="0" applyNumberFormat="1" applyFont="1" applyFill="1" applyBorder="1" applyAlignment="1">
      <alignment vertical="top"/>
    </xf>
    <xf numFmtId="168" fontId="31" fillId="0" borderId="12" xfId="0" applyNumberFormat="1" applyFont="1" applyFill="1" applyBorder="1" applyAlignment="1">
      <alignment horizontal="center" vertical="top"/>
    </xf>
    <xf numFmtId="168" fontId="31" fillId="0" borderId="12" xfId="0" applyNumberFormat="1" applyFont="1" applyFill="1" applyBorder="1" applyAlignment="1">
      <alignment vertical="top"/>
    </xf>
    <xf numFmtId="165" fontId="35" fillId="0" borderId="12" xfId="38" applyFont="1" applyFill="1" applyBorder="1" applyAlignment="1" applyProtection="1">
      <alignment vertical="top"/>
    </xf>
    <xf numFmtId="0" fontId="31" fillId="0" borderId="12" xfId="0" applyFont="1" applyFill="1" applyBorder="1" applyAlignment="1">
      <alignment vertical="top"/>
    </xf>
    <xf numFmtId="41" fontId="31" fillId="0" borderId="0" xfId="38" applyNumberFormat="1" applyFont="1" applyFill="1" applyBorder="1" applyAlignment="1" applyProtection="1">
      <alignment vertical="top"/>
    </xf>
    <xf numFmtId="165" fontId="31" fillId="0" borderId="0" xfId="38" applyFont="1" applyFill="1" applyBorder="1" applyAlignment="1">
      <alignment vertical="top"/>
    </xf>
    <xf numFmtId="14" fontId="29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Font="1" applyFill="1" applyBorder="1" applyAlignment="1" applyProtection="1">
      <alignment horizontal="centerContinuous" vertical="top"/>
    </xf>
    <xf numFmtId="0" fontId="33" fillId="0" borderId="0" xfId="0" applyFont="1" applyFill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horizontal="center" vertical="top"/>
    </xf>
    <xf numFmtId="0" fontId="35" fillId="24" borderId="0" xfId="0" quotePrefix="1" applyNumberFormat="1" applyFont="1" applyFill="1" applyBorder="1" applyAlignment="1" applyProtection="1">
      <alignment horizontal="center" vertical="top"/>
    </xf>
    <xf numFmtId="0" fontId="31" fillId="0" borderId="0" xfId="0" applyFont="1" applyFill="1" applyBorder="1" applyAlignment="1">
      <alignment horizontal="center" vertical="top" wrapText="1"/>
    </xf>
    <xf numFmtId="165" fontId="31" fillId="0" borderId="0" xfId="38" applyFont="1" applyFill="1" applyBorder="1" applyAlignment="1">
      <alignment horizontal="center" vertical="top" wrapText="1"/>
    </xf>
    <xf numFmtId="171" fontId="30" fillId="0" borderId="0" xfId="0" applyNumberFormat="1" applyFont="1" applyFill="1" applyBorder="1" applyAlignment="1" applyProtection="1">
      <alignment horizontal="center" vertical="top" wrapText="1"/>
    </xf>
    <xf numFmtId="0" fontId="42" fillId="0" borderId="0" xfId="0" applyFont="1" applyAlignment="1">
      <alignment vertical="top"/>
    </xf>
    <xf numFmtId="168" fontId="31" fillId="0" borderId="10" xfId="38" applyNumberFormat="1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168" fontId="31" fillId="0" borderId="0" xfId="38" applyNumberFormat="1" applyFont="1" applyFill="1" applyBorder="1" applyAlignment="1">
      <alignment horizontal="right" vertical="top"/>
    </xf>
    <xf numFmtId="168" fontId="31" fillId="0" borderId="10" xfId="38" applyNumberFormat="1" applyFont="1" applyFill="1" applyBorder="1" applyAlignment="1" applyProtection="1">
      <alignment vertical="top"/>
    </xf>
    <xf numFmtId="168" fontId="52" fillId="0" borderId="0" xfId="38" applyNumberFormat="1" applyFont="1" applyFill="1" applyBorder="1" applyAlignment="1">
      <alignment vertical="top"/>
    </xf>
    <xf numFmtId="165" fontId="33" fillId="24" borderId="0" xfId="38" applyFont="1" applyFill="1" applyBorder="1" applyAlignment="1" applyProtection="1">
      <alignment horizontal="right" vertical="top"/>
      <protection locked="0"/>
    </xf>
    <xf numFmtId="0" fontId="31" fillId="0" borderId="0" xfId="47" applyFont="1" applyFill="1" applyBorder="1" applyAlignment="1">
      <alignment vertical="top"/>
    </xf>
    <xf numFmtId="0" fontId="31" fillId="0" borderId="0" xfId="47" applyFont="1" applyFill="1" applyAlignment="1">
      <alignment vertical="top"/>
    </xf>
    <xf numFmtId="173" fontId="35" fillId="24" borderId="17" xfId="0" applyNumberFormat="1" applyFont="1" applyFill="1" applyBorder="1" applyAlignment="1">
      <alignment vertical="top"/>
    </xf>
    <xf numFmtId="49" fontId="32" fillId="0" borderId="0" xfId="0" applyNumberFormat="1" applyFont="1" applyFill="1" applyBorder="1" applyAlignment="1" applyProtection="1">
      <alignment horizontal="left" vertical="top"/>
      <protection locked="0"/>
    </xf>
    <xf numFmtId="49" fontId="35" fillId="0" borderId="0" xfId="0" applyNumberFormat="1" applyFont="1" applyFill="1" applyBorder="1" applyAlignment="1" applyProtection="1">
      <alignment horizontal="center" vertical="top"/>
    </xf>
    <xf numFmtId="49" fontId="42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31" fillId="0" borderId="0" xfId="47" applyNumberFormat="1" applyFont="1" applyFill="1" applyAlignment="1">
      <alignment vertical="top"/>
    </xf>
    <xf numFmtId="14" fontId="32" fillId="0" borderId="0" xfId="0" applyNumberFormat="1" applyFont="1" applyFill="1" applyBorder="1" applyAlignment="1" applyProtection="1">
      <alignment vertical="top"/>
      <protection locked="0"/>
    </xf>
    <xf numFmtId="165" fontId="55" fillId="0" borderId="0" xfId="38" applyFont="1" applyFill="1" applyBorder="1" applyAlignment="1">
      <alignment vertical="top"/>
    </xf>
    <xf numFmtId="0" fontId="55" fillId="0" borderId="10" xfId="0" applyFont="1" applyFill="1" applyBorder="1" applyAlignment="1" applyProtection="1">
      <alignment vertical="top"/>
      <protection locked="0"/>
    </xf>
    <xf numFmtId="14" fontId="57" fillId="24" borderId="10" xfId="0" applyNumberFormat="1" applyFont="1" applyFill="1" applyBorder="1" applyAlignment="1" applyProtection="1">
      <alignment vertical="top"/>
      <protection locked="0"/>
    </xf>
    <xf numFmtId="49" fontId="35" fillId="0" borderId="0" xfId="0" applyNumberFormat="1" applyFont="1" applyFill="1" applyBorder="1" applyAlignment="1" applyProtection="1">
      <alignment horizontal="center"/>
    </xf>
    <xf numFmtId="171" fontId="30" fillId="0" borderId="10" xfId="0" applyNumberFormat="1" applyFont="1" applyFill="1" applyBorder="1" applyAlignment="1" applyProtection="1">
      <alignment horizontal="center" wrapText="1"/>
    </xf>
    <xf numFmtId="0" fontId="31" fillId="24" borderId="12" xfId="0" applyFont="1" applyFill="1" applyBorder="1" applyAlignment="1">
      <alignment vertical="top"/>
    </xf>
    <xf numFmtId="165" fontId="33" fillId="24" borderId="12" xfId="38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vertical="top"/>
    </xf>
    <xf numFmtId="168" fontId="6" fillId="0" borderId="0" xfId="38" applyNumberFormat="1" applyFont="1" applyFill="1" applyBorder="1" applyAlignment="1">
      <alignment vertical="top"/>
    </xf>
    <xf numFmtId="168" fontId="6" fillId="0" borderId="0" xfId="38" applyNumberFormat="1" applyFont="1" applyBorder="1" applyAlignment="1">
      <alignment vertical="top"/>
    </xf>
    <xf numFmtId="168" fontId="35" fillId="0" borderId="13" xfId="38" applyNumberFormat="1" applyFont="1" applyFill="1" applyBorder="1" applyAlignment="1" applyProtection="1">
      <alignment vertical="top"/>
    </xf>
    <xf numFmtId="0" fontId="31" fillId="0" borderId="10" xfId="0" applyFont="1" applyFill="1" applyBorder="1" applyAlignment="1">
      <alignment vertical="top"/>
    </xf>
    <xf numFmtId="41" fontId="31" fillId="0" borderId="0" xfId="38" applyNumberFormat="1" applyFont="1" applyFill="1" applyBorder="1" applyAlignment="1">
      <alignment vertical="top"/>
    </xf>
    <xf numFmtId="49" fontId="42" fillId="0" borderId="0" xfId="0" applyNumberFormat="1" applyFont="1" applyAlignment="1">
      <alignment horizontal="left" vertical="top"/>
    </xf>
    <xf numFmtId="164" fontId="32" fillId="0" borderId="0" xfId="47" applyNumberFormat="1" applyFont="1" applyBorder="1" applyAlignment="1">
      <alignment horizontal="left" vertical="top"/>
    </xf>
    <xf numFmtId="0" fontId="44" fillId="0" borderId="0" xfId="47" applyFont="1" applyFill="1" applyAlignment="1">
      <alignment horizontal="right" vertical="top"/>
    </xf>
    <xf numFmtId="0" fontId="33" fillId="0" borderId="0" xfId="47" applyFont="1" applyFill="1" applyAlignment="1">
      <alignment vertical="top"/>
    </xf>
    <xf numFmtId="0" fontId="45" fillId="0" borderId="0" xfId="47" applyFont="1" applyFill="1" applyAlignment="1">
      <alignment horizontal="right" vertical="top"/>
    </xf>
    <xf numFmtId="0" fontId="33" fillId="0" borderId="0" xfId="47" applyFont="1" applyFill="1" applyAlignment="1">
      <alignment horizontal="right" vertical="top"/>
    </xf>
    <xf numFmtId="0" fontId="33" fillId="0" borderId="0" xfId="47" applyFont="1" applyFill="1" applyBorder="1" applyAlignment="1">
      <alignment horizontal="right" vertical="top"/>
    </xf>
    <xf numFmtId="0" fontId="30" fillId="0" borderId="0" xfId="0" applyFont="1" applyFill="1" applyAlignment="1">
      <alignment horizontal="right" vertical="top"/>
    </xf>
    <xf numFmtId="0" fontId="35" fillId="0" borderId="10" xfId="0" quotePrefix="1" applyNumberFormat="1" applyFont="1" applyFill="1" applyBorder="1" applyAlignment="1" applyProtection="1">
      <alignment horizontal="center" vertical="top"/>
    </xf>
    <xf numFmtId="0" fontId="35" fillId="0" borderId="0" xfId="0" quotePrefix="1" applyNumberFormat="1" applyFont="1" applyFill="1" applyBorder="1" applyAlignment="1" applyProtection="1">
      <alignment horizontal="center" vertical="top"/>
    </xf>
    <xf numFmtId="0" fontId="30" fillId="0" borderId="0" xfId="0" applyFont="1" applyFill="1" applyBorder="1" applyAlignment="1">
      <alignment horizontal="right" vertical="top"/>
    </xf>
    <xf numFmtId="168" fontId="30" fillId="0" borderId="0" xfId="63" applyNumberFormat="1" applyFont="1" applyFill="1" applyBorder="1" applyAlignment="1">
      <alignment horizontal="right" vertical="top"/>
    </xf>
    <xf numFmtId="168" fontId="30" fillId="0" borderId="0" xfId="0" applyNumberFormat="1" applyFont="1" applyFill="1" applyBorder="1" applyAlignment="1">
      <alignment horizontal="right" vertical="top"/>
    </xf>
    <xf numFmtId="168" fontId="30" fillId="0" borderId="0" xfId="0" applyNumberFormat="1" applyFont="1" applyFill="1" applyAlignment="1">
      <alignment horizontal="right" vertical="top"/>
    </xf>
    <xf numFmtId="0" fontId="31" fillId="0" borderId="0" xfId="0" applyFont="1" applyFill="1" applyAlignment="1">
      <alignment vertical="top"/>
    </xf>
    <xf numFmtId="164" fontId="35" fillId="0" borderId="10" xfId="0" applyNumberFormat="1" applyFont="1" applyFill="1" applyBorder="1" applyAlignment="1">
      <alignment vertical="top"/>
    </xf>
    <xf numFmtId="164" fontId="35" fillId="0" borderId="0" xfId="0" applyNumberFormat="1" applyFont="1" applyFill="1" applyAlignment="1">
      <alignment horizontal="center" vertical="top" wrapText="1"/>
    </xf>
    <xf numFmtId="164" fontId="31" fillId="0" borderId="10" xfId="0" applyNumberFormat="1" applyFont="1" applyFill="1" applyBorder="1" applyAlignment="1">
      <alignment vertical="top"/>
    </xf>
    <xf numFmtId="49" fontId="35" fillId="0" borderId="0" xfId="0" applyNumberFormat="1" applyFont="1" applyFill="1" applyBorder="1" applyAlignment="1">
      <alignment horizontal="center" vertical="top" wrapText="1"/>
    </xf>
    <xf numFmtId="168" fontId="30" fillId="0" borderId="0" xfId="63" applyNumberFormat="1" applyFont="1" applyFill="1" applyAlignment="1">
      <alignment horizontal="right" vertical="top"/>
    </xf>
    <xf numFmtId="168" fontId="33" fillId="0" borderId="10" xfId="63" applyNumberFormat="1" applyFont="1" applyFill="1" applyBorder="1" applyAlignment="1">
      <alignment horizontal="right" vertical="top"/>
    </xf>
    <xf numFmtId="168" fontId="33" fillId="0" borderId="0" xfId="63" applyNumberFormat="1" applyFont="1" applyFill="1" applyBorder="1" applyAlignment="1">
      <alignment horizontal="right" vertical="top"/>
    </xf>
    <xf numFmtId="168" fontId="30" fillId="0" borderId="16" xfId="63" applyNumberFormat="1" applyFont="1" applyFill="1" applyBorder="1" applyAlignment="1">
      <alignment horizontal="right" vertical="top"/>
    </xf>
    <xf numFmtId="0" fontId="30" fillId="0" borderId="0" xfId="47" applyFont="1" applyFill="1" applyAlignment="1">
      <alignment horizontal="right" vertical="top"/>
    </xf>
    <xf numFmtId="0" fontId="46" fillId="0" borderId="0" xfId="47" applyFont="1" applyFill="1" applyAlignment="1">
      <alignment vertical="top"/>
    </xf>
    <xf numFmtId="49" fontId="32" fillId="0" borderId="0" xfId="47" applyNumberFormat="1" applyFont="1" applyBorder="1" applyAlignment="1">
      <alignment vertical="top"/>
    </xf>
    <xf numFmtId="49" fontId="33" fillId="0" borderId="0" xfId="47" applyNumberFormat="1" applyFont="1" applyFill="1" applyAlignment="1">
      <alignment vertical="top"/>
    </xf>
    <xf numFmtId="49" fontId="30" fillId="0" borderId="0" xfId="0" applyNumberFormat="1" applyFont="1" applyFill="1" applyAlignment="1">
      <alignment horizontal="right" vertical="top"/>
    </xf>
    <xf numFmtId="49" fontId="33" fillId="0" borderId="0" xfId="0" applyNumberFormat="1" applyFont="1" applyFill="1" applyBorder="1" applyAlignment="1">
      <alignment vertical="top"/>
    </xf>
    <xf numFmtId="49" fontId="30" fillId="0" borderId="0" xfId="0" applyNumberFormat="1" applyFont="1" applyFill="1" applyAlignment="1">
      <alignment vertical="top"/>
    </xf>
    <xf numFmtId="49" fontId="31" fillId="0" borderId="0" xfId="0" applyNumberFormat="1" applyFont="1" applyFill="1" applyAlignment="1">
      <alignment vertical="top"/>
    </xf>
    <xf numFmtId="49" fontId="33" fillId="0" borderId="0" xfId="0" applyNumberFormat="1" applyFont="1" applyFill="1" applyAlignment="1">
      <alignment horizontal="left" vertical="top"/>
    </xf>
    <xf numFmtId="49" fontId="33" fillId="0" borderId="0" xfId="47" applyNumberFormat="1" applyFont="1" applyFill="1" applyBorder="1" applyAlignment="1">
      <alignment vertical="top"/>
    </xf>
    <xf numFmtId="49" fontId="46" fillId="0" borderId="0" xfId="47" applyNumberFormat="1" applyFont="1" applyFill="1" applyAlignment="1">
      <alignment vertical="top"/>
    </xf>
    <xf numFmtId="49" fontId="32" fillId="0" borderId="10" xfId="47" applyNumberFormat="1" applyFont="1" applyBorder="1" applyAlignment="1" applyProtection="1">
      <alignment vertical="top"/>
      <protection locked="0"/>
    </xf>
    <xf numFmtId="0" fontId="34" fillId="0" borderId="10" xfId="35" applyFont="1" applyBorder="1" applyAlignment="1">
      <alignment vertical="top"/>
    </xf>
    <xf numFmtId="0" fontId="33" fillId="0" borderId="0" xfId="0" applyFont="1" applyFill="1" applyAlignment="1">
      <alignment horizontal="right" vertical="top"/>
    </xf>
    <xf numFmtId="168" fontId="33" fillId="0" borderId="0" xfId="0" applyNumberFormat="1" applyFont="1" applyFill="1" applyBorder="1" applyAlignment="1">
      <alignment horizontal="right" vertical="top"/>
    </xf>
    <xf numFmtId="168" fontId="33" fillId="0" borderId="0" xfId="0" applyNumberFormat="1" applyFont="1" applyFill="1" applyAlignment="1">
      <alignment horizontal="right" vertical="top"/>
    </xf>
    <xf numFmtId="49" fontId="33" fillId="0" borderId="0" xfId="0" applyNumberFormat="1" applyFont="1" applyFill="1" applyAlignment="1">
      <alignment vertical="top"/>
    </xf>
    <xf numFmtId="41" fontId="33" fillId="0" borderId="0" xfId="63" applyNumberFormat="1" applyFont="1" applyFill="1" applyAlignment="1">
      <alignment horizontal="right" vertical="top"/>
    </xf>
    <xf numFmtId="41" fontId="33" fillId="0" borderId="0" xfId="0" applyNumberFormat="1" applyFont="1" applyFill="1" applyAlignment="1">
      <alignment horizontal="right" vertical="top"/>
    </xf>
    <xf numFmtId="49" fontId="35" fillId="0" borderId="12" xfId="47" applyNumberFormat="1" applyFont="1" applyFill="1" applyBorder="1" applyAlignment="1">
      <alignment vertical="top"/>
    </xf>
    <xf numFmtId="168" fontId="33" fillId="24" borderId="12" xfId="38" applyNumberFormat="1" applyFont="1" applyFill="1" applyBorder="1" applyAlignment="1" applyProtection="1">
      <alignment horizontal="right" vertical="top"/>
      <protection locked="0"/>
    </xf>
    <xf numFmtId="172" fontId="35" fillId="0" borderId="0" xfId="47" applyNumberFormat="1" applyFont="1" applyFill="1" applyBorder="1" applyAlignment="1">
      <alignment horizontal="center" vertical="top" wrapText="1"/>
    </xf>
    <xf numFmtId="0" fontId="34" fillId="0" borderId="0" xfId="35" applyNumberFormat="1" applyFont="1" applyBorder="1" applyAlignment="1">
      <alignment vertical="top"/>
    </xf>
    <xf numFmtId="0" fontId="31" fillId="0" borderId="0" xfId="0" applyFont="1" applyBorder="1" applyAlignment="1">
      <alignment horizontal="center" vertical="top" wrapText="1"/>
    </xf>
    <xf numFmtId="165" fontId="31" fillId="0" borderId="0" xfId="0" applyNumberFormat="1" applyFont="1" applyBorder="1" applyAlignment="1">
      <alignment horizontal="center" vertical="top" wrapText="1"/>
    </xf>
    <xf numFmtId="0" fontId="35" fillId="0" borderId="0" xfId="0" applyFont="1" applyBorder="1" applyAlignment="1" applyProtection="1">
      <alignment vertical="top"/>
    </xf>
    <xf numFmtId="168" fontId="35" fillId="0" borderId="0" xfId="38" applyNumberFormat="1" applyFont="1" applyBorder="1" applyAlignment="1" applyProtection="1">
      <alignment vertical="top"/>
    </xf>
    <xf numFmtId="0" fontId="38" fillId="0" borderId="0" xfId="0" applyFont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41" fontId="31" fillId="0" borderId="0" xfId="38" applyNumberFormat="1" applyFont="1" applyBorder="1" applyAlignment="1" applyProtection="1">
      <alignment vertical="top"/>
    </xf>
    <xf numFmtId="168" fontId="31" fillId="0" borderId="0" xfId="38" applyNumberFormat="1" applyFont="1" applyBorder="1" applyAlignment="1" applyProtection="1">
      <alignment vertical="top"/>
    </xf>
    <xf numFmtId="168" fontId="35" fillId="0" borderId="15" xfId="38" applyNumberFormat="1" applyFont="1" applyBorder="1" applyAlignment="1" applyProtection="1">
      <alignment vertical="top"/>
    </xf>
    <xf numFmtId="0" fontId="31" fillId="0" borderId="0" xfId="0" applyFont="1" applyBorder="1" applyAlignment="1">
      <alignment vertical="top"/>
    </xf>
    <xf numFmtId="165" fontId="31" fillId="0" borderId="0" xfId="38" applyFont="1" applyFill="1" applyAlignment="1">
      <alignment vertical="top"/>
    </xf>
    <xf numFmtId="0" fontId="31" fillId="0" borderId="0" xfId="35" applyNumberFormat="1" applyFont="1" applyBorder="1" applyAlignment="1">
      <alignment vertical="top"/>
    </xf>
    <xf numFmtId="0" fontId="32" fillId="0" borderId="10" xfId="0" applyFont="1" applyFill="1" applyBorder="1" applyAlignment="1" applyProtection="1">
      <alignment vertical="top"/>
      <protection locked="0"/>
    </xf>
    <xf numFmtId="0" fontId="34" fillId="0" borderId="10" xfId="0" applyFont="1" applyFill="1" applyBorder="1" applyAlignment="1" applyProtection="1">
      <alignment vertical="top"/>
      <protection locked="0"/>
    </xf>
    <xf numFmtId="14" fontId="40" fillId="24" borderId="10" xfId="0" applyNumberFormat="1" applyFont="1" applyFill="1" applyBorder="1" applyAlignment="1" applyProtection="1">
      <alignment vertical="top"/>
      <protection locked="0"/>
    </xf>
    <xf numFmtId="168" fontId="35" fillId="0" borderId="18" xfId="38" applyNumberFormat="1" applyFont="1" applyBorder="1" applyAlignment="1" applyProtection="1">
      <alignment vertical="top"/>
    </xf>
    <xf numFmtId="0" fontId="35" fillId="0" borderId="12" xfId="0" applyFont="1" applyFill="1" applyBorder="1" applyAlignment="1">
      <alignment vertical="top"/>
    </xf>
    <xf numFmtId="0" fontId="35" fillId="0" borderId="0" xfId="0" applyFont="1" applyFill="1" applyBorder="1" applyAlignment="1" applyProtection="1">
      <alignment horizontal="centerContinuous" vertical="top"/>
    </xf>
    <xf numFmtId="0" fontId="31" fillId="0" borderId="0" xfId="0" applyFont="1" applyFill="1" applyBorder="1" applyAlignment="1" applyProtection="1">
      <alignment vertical="top"/>
      <protection locked="0"/>
    </xf>
    <xf numFmtId="14" fontId="58" fillId="24" borderId="0" xfId="0" applyNumberFormat="1" applyFont="1" applyFill="1" applyBorder="1" applyAlignment="1" applyProtection="1">
      <alignment vertical="top"/>
      <protection locked="0"/>
    </xf>
    <xf numFmtId="14" fontId="35" fillId="0" borderId="0" xfId="0" applyNumberFormat="1" applyFont="1" applyFill="1" applyBorder="1" applyAlignment="1" applyProtection="1">
      <alignment vertical="top"/>
      <protection locked="0"/>
    </xf>
    <xf numFmtId="164" fontId="35" fillId="0" borderId="0" xfId="0" applyNumberFormat="1" applyFont="1" applyBorder="1" applyAlignment="1">
      <alignment horizontal="left" vertical="top"/>
    </xf>
    <xf numFmtId="164" fontId="35" fillId="0" borderId="0" xfId="0" applyNumberFormat="1" applyFont="1" applyFill="1" applyBorder="1" applyAlignment="1">
      <alignment horizontal="left" vertical="top"/>
    </xf>
    <xf numFmtId="0" fontId="30" fillId="0" borderId="0" xfId="0" applyFont="1" applyFill="1" applyBorder="1" applyAlignment="1" applyProtection="1">
      <alignment horizontal="centerContinuous" vertical="top"/>
    </xf>
    <xf numFmtId="0" fontId="0" fillId="0" borderId="0" xfId="0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35" fillId="0" borderId="12" xfId="0" applyFont="1" applyFill="1" applyBorder="1" applyAlignment="1" applyProtection="1">
      <alignment horizontal="center" vertical="top" wrapText="1"/>
    </xf>
    <xf numFmtId="0" fontId="59" fillId="0" borderId="0" xfId="0" applyFont="1" applyBorder="1" applyAlignment="1">
      <alignment vertical="top" wrapText="1"/>
    </xf>
    <xf numFmtId="166" fontId="35" fillId="0" borderId="0" xfId="0" applyNumberFormat="1" applyFont="1" applyFill="1" applyBorder="1" applyAlignment="1" applyProtection="1">
      <alignment vertical="top"/>
    </xf>
    <xf numFmtId="168" fontId="52" fillId="0" borderId="0" xfId="38" applyNumberFormat="1" applyFont="1" applyFill="1" applyBorder="1" applyAlignment="1" applyProtection="1">
      <alignment vertical="top"/>
    </xf>
    <xf numFmtId="173" fontId="35" fillId="24" borderId="0" xfId="0" applyNumberFormat="1" applyFont="1" applyFill="1" applyBorder="1" applyAlignment="1">
      <alignment vertical="top"/>
    </xf>
    <xf numFmtId="49" fontId="31" fillId="0" borderId="0" xfId="0" applyNumberFormat="1" applyFont="1" applyFill="1" applyBorder="1" applyAlignment="1">
      <alignment horizontal="left" vertical="top"/>
    </xf>
    <xf numFmtId="49" fontId="35" fillId="0" borderId="0" xfId="0" applyNumberFormat="1" applyFont="1" applyFill="1" applyBorder="1" applyAlignment="1">
      <alignment horizontal="left" vertical="top"/>
    </xf>
    <xf numFmtId="49" fontId="32" fillId="0" borderId="10" xfId="0" applyNumberFormat="1" applyFont="1" applyFill="1" applyBorder="1" applyAlignment="1" applyProtection="1">
      <alignment vertical="top"/>
      <protection locked="0"/>
    </xf>
    <xf numFmtId="168" fontId="33" fillId="0" borderId="12" xfId="38" applyNumberFormat="1" applyFont="1" applyFill="1" applyBorder="1" applyAlignment="1" applyProtection="1">
      <alignment horizontal="right" vertical="top"/>
      <protection locked="0"/>
    </xf>
    <xf numFmtId="0" fontId="31" fillId="0" borderId="0" xfId="0" applyFont="1" applyAlignment="1">
      <alignment vertical="top"/>
    </xf>
    <xf numFmtId="49" fontId="31" fillId="0" borderId="0" xfId="0" applyNumberFormat="1" applyFont="1" applyAlignment="1">
      <alignment vertical="top"/>
    </xf>
    <xf numFmtId="168" fontId="31" fillId="0" borderId="0" xfId="38" applyNumberFormat="1" applyFont="1" applyFill="1" applyAlignment="1">
      <alignment vertical="top"/>
    </xf>
    <xf numFmtId="168" fontId="31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41" fontId="31" fillId="0" borderId="0" xfId="38" applyNumberFormat="1" applyFont="1" applyBorder="1" applyAlignment="1" applyProtection="1"/>
    <xf numFmtId="43" fontId="0" fillId="0" borderId="0" xfId="0" applyNumberFormat="1" applyBorder="1"/>
    <xf numFmtId="43" fontId="0" fillId="0" borderId="0" xfId="0" applyNumberFormat="1" applyFont="1" applyAlignment="1">
      <alignment vertical="top"/>
    </xf>
    <xf numFmtId="43" fontId="31" fillId="0" borderId="0" xfId="38" applyNumberFormat="1" applyFont="1" applyFill="1" applyBorder="1" applyAlignment="1">
      <alignment vertical="top"/>
    </xf>
    <xf numFmtId="43" fontId="31" fillId="0" borderId="0" xfId="0" applyNumberFormat="1" applyFont="1" applyFill="1" applyBorder="1" applyAlignment="1">
      <alignment vertical="top"/>
    </xf>
    <xf numFmtId="165" fontId="31" fillId="25" borderId="0" xfId="38" applyFont="1" applyFill="1" applyBorder="1" applyAlignment="1">
      <alignment vertical="top"/>
    </xf>
    <xf numFmtId="41" fontId="31" fillId="0" borderId="0" xfId="0" applyNumberFormat="1" applyFont="1" applyFill="1" applyBorder="1" applyAlignment="1">
      <alignment vertical="top"/>
    </xf>
    <xf numFmtId="168" fontId="31" fillId="26" borderId="0" xfId="38" applyNumberFormat="1" applyFont="1" applyFill="1" applyBorder="1" applyAlignment="1" applyProtection="1">
      <alignment vertical="top"/>
    </xf>
    <xf numFmtId="0" fontId="31" fillId="0" borderId="0" xfId="0" applyFont="1" applyFill="1" applyBorder="1" applyAlignment="1">
      <alignment horizontal="right" vertical="top"/>
    </xf>
    <xf numFmtId="168" fontId="47" fillId="24" borderId="0" xfId="0" applyNumberFormat="1" applyFont="1" applyFill="1" applyBorder="1" applyAlignment="1">
      <alignment vertical="top"/>
    </xf>
    <xf numFmtId="168" fontId="33" fillId="24" borderId="0" xfId="38" applyNumberFormat="1" applyFont="1" applyFill="1" applyBorder="1" applyAlignment="1" applyProtection="1">
      <alignment horizontal="right" vertical="top"/>
      <protection locked="0"/>
    </xf>
    <xf numFmtId="0" fontId="34" fillId="0" borderId="0" xfId="35" applyFont="1" applyBorder="1" applyAlignment="1">
      <alignment vertical="top"/>
    </xf>
    <xf numFmtId="0" fontId="30" fillId="0" borderId="0" xfId="47" applyFont="1" applyFill="1" applyBorder="1" applyAlignment="1">
      <alignment horizontal="right" vertical="top"/>
    </xf>
    <xf numFmtId="168" fontId="33" fillId="0" borderId="0" xfId="38" applyNumberFormat="1" applyFont="1" applyFill="1" applyBorder="1" applyAlignment="1" applyProtection="1">
      <alignment horizontal="right" vertical="top"/>
      <protection locked="0"/>
    </xf>
    <xf numFmtId="168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168" fontId="34" fillId="0" borderId="0" xfId="35" applyNumberFormat="1" applyFont="1" applyBorder="1" applyAlignment="1">
      <alignment vertical="top"/>
    </xf>
    <xf numFmtId="168" fontId="31" fillId="0" borderId="0" xfId="0" applyNumberFormat="1" applyFont="1" applyFill="1" applyBorder="1" applyAlignment="1">
      <alignment horizontal="center" vertical="top" wrapText="1"/>
    </xf>
    <xf numFmtId="43" fontId="31" fillId="0" borderId="0" xfId="38" applyNumberFormat="1" applyFont="1" applyFill="1" applyBorder="1" applyAlignment="1" applyProtection="1">
      <alignment vertical="top"/>
    </xf>
    <xf numFmtId="0" fontId="46" fillId="0" borderId="0" xfId="0" applyFont="1" applyFill="1" applyBorder="1" applyAlignment="1">
      <alignment vertical="top"/>
    </xf>
    <xf numFmtId="4" fontId="0" fillId="0" borderId="0" xfId="0" applyNumberFormat="1" applyBorder="1"/>
    <xf numFmtId="0" fontId="31" fillId="25" borderId="0" xfId="0" applyFont="1" applyFill="1" applyBorder="1" applyAlignment="1">
      <alignment vertical="top"/>
    </xf>
    <xf numFmtId="0" fontId="0" fillId="25" borderId="0" xfId="0" applyFont="1" applyFill="1" applyAlignment="1">
      <alignment vertical="top"/>
    </xf>
    <xf numFmtId="0" fontId="54" fillId="0" borderId="0" xfId="0" applyFont="1" applyFill="1" applyBorder="1" applyAlignment="1" applyProtection="1">
      <alignment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41" fontId="31" fillId="24" borderId="0" xfId="38" applyNumberFormat="1" applyFont="1" applyFill="1" applyBorder="1" applyAlignment="1" applyProtection="1">
      <alignment vertical="top"/>
    </xf>
    <xf numFmtId="168" fontId="35" fillId="24" borderId="15" xfId="38" applyNumberFormat="1" applyFont="1" applyFill="1" applyBorder="1" applyAlignment="1" applyProtection="1">
      <alignment vertical="top"/>
    </xf>
    <xf numFmtId="0" fontId="31" fillId="0" borderId="0" xfId="0" quotePrefix="1" applyFont="1" applyFill="1" applyBorder="1" applyAlignment="1">
      <alignment vertical="top"/>
    </xf>
    <xf numFmtId="0" fontId="34" fillId="0" borderId="0" xfId="35" quotePrefix="1" applyNumberFormat="1" applyFont="1" applyBorder="1" applyAlignment="1">
      <alignment vertical="top"/>
    </xf>
    <xf numFmtId="0" fontId="31" fillId="0" borderId="0" xfId="47" quotePrefix="1" applyFont="1" applyFill="1" applyAlignment="1">
      <alignment vertical="top"/>
    </xf>
    <xf numFmtId="0" fontId="31" fillId="25" borderId="0" xfId="0" quotePrefix="1" applyFont="1" applyFill="1" applyBorder="1" applyAlignment="1">
      <alignment vertical="top"/>
    </xf>
    <xf numFmtId="168" fontId="35" fillId="0" borderId="13" xfId="38" applyNumberFormat="1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>
      <alignment vertical="top" wrapText="1"/>
    </xf>
    <xf numFmtId="4" fontId="31" fillId="24" borderId="0" xfId="0" applyNumberFormat="1" applyFont="1" applyFill="1" applyBorder="1" applyAlignment="1">
      <alignment vertical="top"/>
    </xf>
    <xf numFmtId="4" fontId="31" fillId="24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 applyProtection="1">
      <alignment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>
      <alignment vertical="top"/>
    </xf>
    <xf numFmtId="0" fontId="61" fillId="25" borderId="0" xfId="0" applyFont="1" applyFill="1" applyBorder="1" applyAlignment="1">
      <alignment vertical="top"/>
    </xf>
    <xf numFmtId="168" fontId="31" fillId="24" borderId="0" xfId="38" applyNumberFormat="1" applyFont="1" applyFill="1" applyBorder="1" applyAlignment="1">
      <alignment vertical="top"/>
    </xf>
    <xf numFmtId="0" fontId="0" fillId="24" borderId="0" xfId="0" applyFill="1" applyAlignment="1">
      <alignment vertical="top"/>
    </xf>
    <xf numFmtId="168" fontId="35" fillId="24" borderId="15" xfId="0" applyNumberFormat="1" applyFont="1" applyFill="1" applyBorder="1" applyAlignment="1">
      <alignment vertical="top"/>
    </xf>
    <xf numFmtId="168" fontId="31" fillId="24" borderId="10" xfId="38" applyNumberFormat="1" applyFont="1" applyFill="1" applyBorder="1" applyAlignment="1">
      <alignment vertical="top"/>
    </xf>
    <xf numFmtId="168" fontId="52" fillId="24" borderId="0" xfId="38" applyNumberFormat="1" applyFont="1" applyFill="1" applyBorder="1" applyAlignment="1">
      <alignment vertical="top"/>
    </xf>
    <xf numFmtId="0" fontId="35" fillId="24" borderId="10" xfId="0" applyFont="1" applyFill="1" applyBorder="1" applyAlignment="1">
      <alignment vertical="top"/>
    </xf>
    <xf numFmtId="41" fontId="35" fillId="24" borderId="0" xfId="0" applyNumberFormat="1" applyFont="1" applyFill="1" applyBorder="1" applyAlignment="1">
      <alignment vertical="top"/>
    </xf>
    <xf numFmtId="49" fontId="53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3" fontId="1" fillId="0" borderId="0" xfId="73" applyNumberFormat="1" applyFont="1" applyBorder="1" applyAlignment="1">
      <alignment horizontal="center"/>
    </xf>
    <xf numFmtId="0" fontId="29" fillId="0" borderId="0" xfId="0" applyFont="1" applyFill="1" applyBorder="1" applyAlignment="1" applyProtection="1">
      <alignment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164" fontId="35" fillId="0" borderId="1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1" fillId="0" borderId="0" xfId="0" applyFont="1" applyBorder="1" applyAlignment="1" applyProtection="1">
      <alignment vertical="top" wrapText="1"/>
    </xf>
    <xf numFmtId="0" fontId="31" fillId="0" borderId="0" xfId="0" applyFont="1" applyBorder="1" applyAlignment="1">
      <alignment vertical="top" wrapText="1"/>
    </xf>
  </cellXfs>
  <cellStyles count="7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Debit" xfId="23"/>
    <cellStyle name="Ênfase1" xfId="24" builtinId="29" customBuiltin="1"/>
    <cellStyle name="Ênfase2" xfId="25" builtinId="33" customBuiltin="1"/>
    <cellStyle name="Ênfase3" xfId="26" builtinId="37" customBuiltin="1"/>
    <cellStyle name="Ênfase4" xfId="27" builtinId="41" customBuiltin="1"/>
    <cellStyle name="Ênfase5" xfId="28" builtinId="45" customBuiltin="1"/>
    <cellStyle name="Ênfase6" xfId="29" builtinId="49" customBuiltin="1"/>
    <cellStyle name="Entrada" xfId="30" builtinId="20" customBuiltin="1"/>
    <cellStyle name="Euro" xfId="31"/>
    <cellStyle name="Euro 2" xfId="70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Incorreto" xfId="32" builtinId="27" customBuiltin="1"/>
    <cellStyle name="Millares_Hoja1" xfId="55"/>
    <cellStyle name="Neutra" xfId="33" builtinId="28" customBuiltin="1"/>
    <cellStyle name="Normal" xfId="0" builtinId="0"/>
    <cellStyle name="Normal 10" xfId="67"/>
    <cellStyle name="Normal 10 2" xfId="71"/>
    <cellStyle name="Normal 11" xfId="68"/>
    <cellStyle name="Normal 11 2" xfId="56"/>
    <cellStyle name="Normal 15" xfId="57"/>
    <cellStyle name="Normal 2" xfId="47"/>
    <cellStyle name="Normal 2 2" xfId="72"/>
    <cellStyle name="Normal 3" xfId="58"/>
    <cellStyle name="Normal 4" xfId="65"/>
    <cellStyle name="Normal 4 2" xfId="73"/>
    <cellStyle name="Normal 5" xfId="66"/>
    <cellStyle name="Normal 5 2" xfId="74"/>
    <cellStyle name="Normal 6" xfId="34"/>
    <cellStyle name="Normal 7" xfId="59"/>
    <cellStyle name="Normal 8" xfId="60"/>
    <cellStyle name="Normal 9" xfId="61"/>
    <cellStyle name="Normal_MUTAÇOES E DOAR DA FAGOR EM 31122004" xfId="35"/>
    <cellStyle name="Nota" xfId="36" builtinId="10" customBuiltin="1"/>
    <cellStyle name="Porcentagem 2" xfId="62"/>
    <cellStyle name="Saída" xfId="37" builtinId="21" customBuiltin="1"/>
    <cellStyle name="Separador de milhares 2" xfId="63"/>
    <cellStyle name="Separador de milhares 3" xfId="64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38" builtinId="3"/>
    <cellStyle name="Vírgula 2" xfId="69"/>
  </cellStyles>
  <dxfs count="0"/>
  <tableStyles count="0" defaultTableStyle="TableStyleMedium9" defaultPivotStyle="PivotStyleLight16"/>
  <colors>
    <mruColors>
      <color rgb="FF99CCFF"/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indexed="53"/>
    <pageSetUpPr fitToPage="1"/>
  </sheetPr>
  <dimension ref="A2:V49"/>
  <sheetViews>
    <sheetView showGridLines="0" view="pageBreakPreview" zoomScale="90" zoomScaleSheetLayoutView="90" workbookViewId="0">
      <selection activeCell="J12" sqref="J12"/>
    </sheetView>
  </sheetViews>
  <sheetFormatPr defaultColWidth="9.140625" defaultRowHeight="15" outlineLevelCol="1" x14ac:dyDescent="0.2"/>
  <cols>
    <col min="1" max="1" width="1.28515625" style="20" customWidth="1"/>
    <col min="2" max="2" width="35.7109375" style="93" customWidth="1"/>
    <col min="3" max="3" width="15.5703125" style="37" customWidth="1"/>
    <col min="4" max="4" width="2.7109375" style="37" customWidth="1"/>
    <col min="5" max="5" width="15.7109375" style="20" customWidth="1"/>
    <col min="6" max="6" width="2.7109375" style="20" customWidth="1"/>
    <col min="7" max="7" width="15.7109375" style="20" customWidth="1"/>
    <col min="8" max="8" width="1.42578125" style="20" customWidth="1" outlineLevel="1"/>
    <col min="9" max="9" width="0.85546875" style="20" customWidth="1"/>
    <col min="10" max="10" width="35.7109375" style="20" customWidth="1"/>
    <col min="11" max="11" width="11.7109375" style="52" bestFit="1" customWidth="1"/>
    <col min="12" max="12" width="2.7109375" style="52" customWidth="1"/>
    <col min="13" max="13" width="15.7109375" style="53" customWidth="1"/>
    <col min="14" max="14" width="2.7109375" style="53" customWidth="1"/>
    <col min="15" max="15" width="15.7109375" style="19" customWidth="1"/>
    <col min="16" max="16" width="14.85546875" style="19" bestFit="1" customWidth="1"/>
    <col min="17" max="17" width="28.42578125" style="19" bestFit="1" customWidth="1"/>
    <col min="18" max="18" width="14.5703125" style="19" bestFit="1" customWidth="1"/>
    <col min="19" max="19" width="9.140625" style="20"/>
    <col min="20" max="20" width="14.7109375" style="20" bestFit="1" customWidth="1"/>
    <col min="21" max="21" width="9.140625" style="20"/>
    <col min="22" max="22" width="11.85546875" style="20" bestFit="1" customWidth="1"/>
    <col min="23" max="16384" width="9.140625" style="20"/>
  </cols>
  <sheetData>
    <row r="2" spans="1:22" ht="24" customHeight="1" x14ac:dyDescent="0.2">
      <c r="A2" s="18"/>
      <c r="B2" s="297" t="s">
        <v>82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22" ht="24" customHeight="1" x14ac:dyDescent="0.2">
      <c r="A3" s="1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22" s="21" customFormat="1" ht="18.75" x14ac:dyDescent="0.2">
      <c r="B4" s="87" t="s">
        <v>77</v>
      </c>
      <c r="C4" s="98"/>
      <c r="D4" s="98"/>
      <c r="E4" s="99"/>
      <c r="F4" s="99"/>
      <c r="H4" s="99"/>
      <c r="K4" s="98"/>
      <c r="L4" s="98"/>
      <c r="M4" s="100"/>
      <c r="N4" s="100"/>
      <c r="O4" s="100"/>
      <c r="P4" s="100"/>
      <c r="Q4" s="100"/>
      <c r="R4" s="100"/>
    </row>
    <row r="5" spans="1:22" s="102" customFormat="1" ht="18.75" x14ac:dyDescent="0.2">
      <c r="A5" s="23"/>
      <c r="B5" s="88" t="s">
        <v>101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01"/>
      <c r="Q5" s="101"/>
      <c r="R5" s="101"/>
    </row>
    <row r="6" spans="1:22" s="102" customFormat="1" ht="18.75" x14ac:dyDescent="0.2">
      <c r="A6" s="103"/>
      <c r="B6" s="104" t="s">
        <v>78</v>
      </c>
      <c r="C6" s="105"/>
      <c r="D6" s="105"/>
      <c r="E6" s="106"/>
      <c r="F6" s="106"/>
      <c r="G6" s="106"/>
      <c r="H6" s="106"/>
      <c r="I6" s="106"/>
      <c r="J6" s="107"/>
      <c r="K6" s="108"/>
      <c r="L6" s="108"/>
      <c r="M6" s="109"/>
      <c r="N6" s="109"/>
      <c r="O6" s="109"/>
      <c r="P6" s="101"/>
      <c r="Q6" s="101"/>
      <c r="R6" s="101"/>
    </row>
    <row r="7" spans="1:22" ht="15" customHeight="1" x14ac:dyDescent="0.2">
      <c r="A7" s="25"/>
      <c r="B7" s="89"/>
      <c r="C7" s="26"/>
      <c r="D7" s="26"/>
      <c r="E7" s="25"/>
      <c r="F7" s="25"/>
      <c r="G7" s="25"/>
      <c r="H7" s="25"/>
      <c r="I7" s="25"/>
      <c r="J7" s="27"/>
      <c r="K7" s="28"/>
      <c r="L7" s="28"/>
      <c r="M7" s="29"/>
      <c r="N7" s="29"/>
      <c r="O7" s="29"/>
      <c r="Q7" s="280"/>
    </row>
    <row r="8" spans="1:22" ht="15" customHeight="1" x14ac:dyDescent="0.2">
      <c r="A8" s="25"/>
      <c r="B8" s="90" t="s">
        <v>79</v>
      </c>
      <c r="C8" s="31"/>
      <c r="D8" s="31"/>
      <c r="E8" s="32"/>
      <c r="F8" s="32"/>
      <c r="G8" s="32"/>
      <c r="H8" s="33"/>
      <c r="I8" s="34"/>
      <c r="J8" s="30" t="s">
        <v>80</v>
      </c>
      <c r="K8" s="35"/>
      <c r="L8" s="35"/>
      <c r="M8" s="36"/>
      <c r="N8" s="36"/>
      <c r="O8" s="36"/>
      <c r="Q8" s="280"/>
    </row>
    <row r="9" spans="1:22" s="9" customFormat="1" ht="31.5" customHeight="1" x14ac:dyDescent="0.3">
      <c r="A9" s="1"/>
      <c r="B9" s="110"/>
      <c r="C9" s="111" t="s">
        <v>5</v>
      </c>
      <c r="D9" s="112"/>
      <c r="E9" s="2">
        <v>2016</v>
      </c>
      <c r="F9" s="3"/>
      <c r="G9" s="2">
        <v>2015</v>
      </c>
      <c r="H9" s="17"/>
      <c r="I9" s="4"/>
      <c r="J9" s="5"/>
      <c r="K9" s="113" t="s">
        <v>5</v>
      </c>
      <c r="L9" s="114"/>
      <c r="M9" s="6">
        <v>2016</v>
      </c>
      <c r="N9" s="7"/>
      <c r="O9" s="6">
        <v>2015</v>
      </c>
      <c r="P9" s="8"/>
      <c r="Q9" s="281"/>
      <c r="R9" s="8"/>
    </row>
    <row r="10" spans="1:22" ht="15" customHeight="1" x14ac:dyDescent="0.2">
      <c r="A10" s="38" t="s">
        <v>0</v>
      </c>
      <c r="B10" s="91" t="s">
        <v>2</v>
      </c>
      <c r="C10" s="40"/>
      <c r="D10" s="40"/>
      <c r="E10" s="27"/>
      <c r="F10" s="27"/>
      <c r="G10" s="27"/>
      <c r="H10" s="27"/>
      <c r="I10" s="41"/>
      <c r="J10" s="39" t="s">
        <v>2</v>
      </c>
      <c r="K10" s="40"/>
      <c r="L10" s="40"/>
      <c r="M10" s="42"/>
      <c r="N10" s="42"/>
      <c r="O10" s="42"/>
      <c r="Q10" s="43"/>
    </row>
    <row r="11" spans="1:22" x14ac:dyDescent="0.2">
      <c r="A11" s="38"/>
      <c r="B11" s="92" t="s">
        <v>64</v>
      </c>
      <c r="C11" s="44" t="s">
        <v>10</v>
      </c>
      <c r="D11" s="45"/>
      <c r="E11" s="46">
        <v>47892679</v>
      </c>
      <c r="F11" s="46"/>
      <c r="G11" s="46">
        <v>40711720</v>
      </c>
      <c r="H11" s="46"/>
      <c r="I11" s="47"/>
      <c r="J11" s="48" t="s">
        <v>57</v>
      </c>
      <c r="K11" s="44" t="s">
        <v>18</v>
      </c>
      <c r="L11" s="45"/>
      <c r="M11" s="46">
        <v>126032</v>
      </c>
      <c r="N11" s="46"/>
      <c r="O11" s="46">
        <v>188532</v>
      </c>
      <c r="P11" s="43"/>
      <c r="Q11" s="48"/>
      <c r="R11" s="44"/>
      <c r="S11" s="45"/>
      <c r="T11" s="46"/>
      <c r="U11" s="46"/>
      <c r="V11" s="49"/>
    </row>
    <row r="12" spans="1:22" ht="15" customHeight="1" x14ac:dyDescent="0.2">
      <c r="A12" s="38"/>
      <c r="B12" s="92" t="s">
        <v>73</v>
      </c>
      <c r="C12" s="50" t="s">
        <v>11</v>
      </c>
      <c r="D12" s="45"/>
      <c r="E12" s="46">
        <v>2636723</v>
      </c>
      <c r="F12" s="46"/>
      <c r="G12" s="46">
        <v>2371950</v>
      </c>
      <c r="H12" s="46"/>
      <c r="I12" s="47"/>
      <c r="J12" s="51" t="s">
        <v>74</v>
      </c>
      <c r="K12" s="44" t="s">
        <v>19</v>
      </c>
      <c r="M12" s="46">
        <v>1032424</v>
      </c>
      <c r="O12" s="46">
        <v>1077654</v>
      </c>
      <c r="P12" s="43"/>
      <c r="Q12" s="54"/>
      <c r="R12" s="44"/>
      <c r="S12" s="45"/>
      <c r="T12" s="46"/>
      <c r="U12" s="46"/>
      <c r="V12" s="46"/>
    </row>
    <row r="13" spans="1:22" ht="15" customHeight="1" x14ac:dyDescent="0.2">
      <c r="A13" s="38"/>
      <c r="B13" s="92" t="s">
        <v>60</v>
      </c>
      <c r="C13" s="50" t="s">
        <v>12</v>
      </c>
      <c r="D13" s="45"/>
      <c r="E13" s="46">
        <v>1017091</v>
      </c>
      <c r="F13" s="46"/>
      <c r="G13" s="46">
        <v>717631</v>
      </c>
      <c r="H13" s="46"/>
      <c r="I13" s="47"/>
      <c r="J13" s="54" t="s">
        <v>9</v>
      </c>
      <c r="K13" s="44" t="s">
        <v>20</v>
      </c>
      <c r="L13" s="45"/>
      <c r="M13" s="46">
        <v>162114</v>
      </c>
      <c r="N13" s="46"/>
      <c r="O13" s="46">
        <v>91417</v>
      </c>
      <c r="P13" s="43"/>
      <c r="Q13" s="54"/>
      <c r="R13" s="44"/>
      <c r="S13" s="52"/>
      <c r="T13" s="46"/>
      <c r="U13" s="46"/>
      <c r="V13" s="49"/>
    </row>
    <row r="14" spans="1:22" ht="15" customHeight="1" x14ac:dyDescent="0.2">
      <c r="A14" s="38"/>
      <c r="B14" s="92" t="s">
        <v>65</v>
      </c>
      <c r="C14" s="50" t="s">
        <v>13</v>
      </c>
      <c r="D14" s="45"/>
      <c r="E14" s="46">
        <v>162639</v>
      </c>
      <c r="F14" s="46"/>
      <c r="G14" s="46">
        <v>140225</v>
      </c>
      <c r="H14" s="46"/>
      <c r="I14" s="47"/>
      <c r="J14" s="54" t="s">
        <v>6</v>
      </c>
      <c r="K14" s="44" t="s">
        <v>21</v>
      </c>
      <c r="M14" s="46">
        <v>748176</v>
      </c>
      <c r="N14" s="46"/>
      <c r="O14" s="46">
        <v>581027</v>
      </c>
      <c r="P14" s="43"/>
      <c r="Q14" s="51"/>
      <c r="R14" s="44"/>
      <c r="S14" s="52"/>
      <c r="T14" s="46"/>
      <c r="U14" s="53"/>
      <c r="V14" s="49"/>
    </row>
    <row r="15" spans="1:22" ht="15" customHeight="1" x14ac:dyDescent="0.2">
      <c r="A15" s="38"/>
      <c r="B15" s="93" t="s">
        <v>66</v>
      </c>
      <c r="C15" s="44"/>
      <c r="E15" s="287">
        <v>20457</v>
      </c>
      <c r="F15" s="56"/>
      <c r="G15" s="56">
        <v>18355</v>
      </c>
      <c r="H15" s="46"/>
      <c r="I15" s="47"/>
      <c r="J15" s="51" t="s">
        <v>35</v>
      </c>
      <c r="K15" s="44" t="s">
        <v>22</v>
      </c>
      <c r="M15" s="46">
        <v>0</v>
      </c>
      <c r="O15" s="46">
        <v>77447</v>
      </c>
      <c r="P15" s="43"/>
      <c r="Q15" s="51"/>
      <c r="R15" s="44"/>
      <c r="S15" s="52"/>
      <c r="T15" s="46"/>
      <c r="U15" s="53"/>
      <c r="V15" s="49"/>
    </row>
    <row r="16" spans="1:22" ht="15" customHeight="1" x14ac:dyDescent="0.2">
      <c r="A16" s="38"/>
      <c r="C16" s="59"/>
      <c r="E16" s="57">
        <f>SUM(E11:E15)</f>
        <v>51729589</v>
      </c>
      <c r="F16" s="58"/>
      <c r="G16" s="57">
        <f>SUM(G11:G15)</f>
        <v>43959881</v>
      </c>
      <c r="H16" s="56"/>
      <c r="I16" s="47"/>
      <c r="J16" s="51" t="s">
        <v>98</v>
      </c>
      <c r="K16" s="44" t="s">
        <v>24</v>
      </c>
      <c r="M16" s="46">
        <v>322732</v>
      </c>
      <c r="O16" s="46">
        <v>104888</v>
      </c>
      <c r="T16" s="72"/>
      <c r="V16" s="72"/>
    </row>
    <row r="17" spans="1:22" ht="15" customHeight="1" x14ac:dyDescent="0.2">
      <c r="A17" s="38"/>
      <c r="E17" s="19"/>
      <c r="H17" s="58"/>
      <c r="I17" s="47"/>
      <c r="K17" s="55"/>
      <c r="L17" s="55"/>
      <c r="M17" s="57">
        <f>SUM(M11:M16)</f>
        <v>2391478</v>
      </c>
      <c r="N17" s="58"/>
      <c r="O17" s="57">
        <f>SUM(O11:O16)</f>
        <v>2120965</v>
      </c>
      <c r="Q17" s="74"/>
    </row>
    <row r="18" spans="1:22" ht="15" customHeight="1" x14ac:dyDescent="0.2">
      <c r="A18" s="38"/>
      <c r="E18" s="19"/>
      <c r="I18" s="47"/>
      <c r="J18" s="60"/>
      <c r="K18" s="60"/>
      <c r="L18" s="60"/>
      <c r="M18" s="288"/>
      <c r="N18" s="60"/>
      <c r="O18" s="60"/>
      <c r="P18" s="61"/>
    </row>
    <row r="19" spans="1:22" ht="15" customHeight="1" x14ac:dyDescent="0.2">
      <c r="A19" s="38"/>
      <c r="B19" s="91" t="s">
        <v>3</v>
      </c>
      <c r="C19" s="44"/>
      <c r="D19" s="62"/>
      <c r="E19" s="46"/>
      <c r="F19" s="46"/>
      <c r="G19" s="120"/>
      <c r="H19" s="46"/>
      <c r="I19" s="47"/>
      <c r="J19" s="39" t="s">
        <v>94</v>
      </c>
      <c r="K19" s="44" t="s">
        <v>93</v>
      </c>
      <c r="L19" s="62"/>
      <c r="M19" s="46"/>
      <c r="N19" s="46"/>
      <c r="O19" s="46"/>
      <c r="T19" s="251"/>
      <c r="U19" s="251"/>
      <c r="V19" s="251"/>
    </row>
    <row r="20" spans="1:22" ht="15" customHeight="1" x14ac:dyDescent="0.2">
      <c r="A20" s="38"/>
      <c r="B20" s="93" t="s">
        <v>67</v>
      </c>
      <c r="C20" s="44" t="s">
        <v>14</v>
      </c>
      <c r="D20" s="45"/>
      <c r="E20" s="46">
        <v>3914445</v>
      </c>
      <c r="F20" s="46"/>
      <c r="G20" s="46">
        <v>3923847</v>
      </c>
      <c r="H20" s="46"/>
      <c r="I20" s="47"/>
      <c r="J20" s="132" t="s">
        <v>91</v>
      </c>
      <c r="K20" s="45"/>
      <c r="L20" s="45"/>
      <c r="M20" s="46">
        <f>53367465</f>
        <v>53367465</v>
      </c>
      <c r="N20" s="46"/>
      <c r="O20" s="46">
        <v>45789741</v>
      </c>
      <c r="T20" s="251"/>
      <c r="U20" s="251"/>
      <c r="V20" s="251"/>
    </row>
    <row r="21" spans="1:22" ht="15" customHeight="1" x14ac:dyDescent="0.2">
      <c r="A21" s="38"/>
      <c r="B21" s="93" t="s">
        <v>68</v>
      </c>
      <c r="C21" s="44" t="s">
        <v>15</v>
      </c>
      <c r="D21" s="55"/>
      <c r="E21" s="46">
        <v>114909</v>
      </c>
      <c r="G21" s="46">
        <v>26978</v>
      </c>
      <c r="H21" s="46"/>
      <c r="I21" s="47"/>
      <c r="J21" s="63"/>
      <c r="K21" s="62"/>
      <c r="L21" s="62"/>
      <c r="M21" s="57">
        <f>SUM(M20)</f>
        <v>53367465</v>
      </c>
      <c r="N21" s="58"/>
      <c r="O21" s="57">
        <f>O20</f>
        <v>45789741</v>
      </c>
      <c r="T21" s="251"/>
      <c r="U21" s="251"/>
      <c r="V21" s="251"/>
    </row>
    <row r="22" spans="1:22" ht="15" customHeight="1" x14ac:dyDescent="0.2">
      <c r="A22" s="38"/>
      <c r="B22" s="92"/>
      <c r="C22" s="44"/>
      <c r="D22" s="62"/>
      <c r="E22" s="57">
        <f>SUM(E20:E21)</f>
        <v>4029354</v>
      </c>
      <c r="F22" s="58"/>
      <c r="G22" s="57">
        <f>SUM(G20:G21)</f>
        <v>3950825</v>
      </c>
      <c r="I22" s="47"/>
    </row>
    <row r="23" spans="1:22" ht="15" customHeight="1" x14ac:dyDescent="0.2">
      <c r="A23" s="38"/>
      <c r="B23" s="20"/>
      <c r="C23" s="20"/>
      <c r="D23" s="20"/>
      <c r="E23" s="19"/>
      <c r="H23" s="58"/>
      <c r="I23" s="47"/>
      <c r="T23" s="251"/>
    </row>
    <row r="24" spans="1:22" ht="15" customHeight="1" thickBot="1" x14ac:dyDescent="0.25">
      <c r="A24" s="38"/>
      <c r="B24" s="94" t="s">
        <v>1</v>
      </c>
      <c r="C24" s="55"/>
      <c r="D24" s="55"/>
      <c r="E24" s="271">
        <f>E16+E22</f>
        <v>55758943</v>
      </c>
      <c r="F24" s="65"/>
      <c r="G24" s="67">
        <f>G16+G22</f>
        <v>47910706</v>
      </c>
      <c r="H24" s="65"/>
      <c r="I24" s="47"/>
      <c r="J24" s="66" t="s">
        <v>92</v>
      </c>
      <c r="K24" s="68"/>
      <c r="L24" s="68"/>
      <c r="M24" s="289">
        <f>M17+M21</f>
        <v>55758943</v>
      </c>
      <c r="N24" s="70"/>
      <c r="O24" s="69">
        <f>O17+O21</f>
        <v>47910706</v>
      </c>
      <c r="T24" s="249"/>
    </row>
    <row r="25" spans="1:22" ht="15" customHeight="1" thickTop="1" x14ac:dyDescent="0.2">
      <c r="A25" s="38"/>
      <c r="I25" s="73"/>
      <c r="M25" s="71"/>
      <c r="N25" s="71"/>
      <c r="O25" s="20"/>
      <c r="P25" s="43"/>
      <c r="Q25" s="74">
        <f>M24-E24</f>
        <v>0</v>
      </c>
    </row>
    <row r="26" spans="1:22" ht="15" customHeight="1" x14ac:dyDescent="0.2">
      <c r="A26" s="38"/>
      <c r="B26" s="115" t="s">
        <v>81</v>
      </c>
      <c r="C26" s="116"/>
      <c r="D26" s="116"/>
      <c r="E26" s="117"/>
      <c r="F26" s="117"/>
      <c r="G26" s="117"/>
      <c r="H26" s="117"/>
      <c r="I26" s="118"/>
      <c r="J26" s="119"/>
      <c r="K26" s="116"/>
      <c r="L26" s="116"/>
      <c r="M26" s="117"/>
      <c r="N26" s="117"/>
      <c r="O26" s="117"/>
      <c r="P26" s="43"/>
    </row>
    <row r="27" spans="1:22" ht="15" customHeight="1" x14ac:dyDescent="0.2">
      <c r="A27" s="38"/>
      <c r="B27" s="95"/>
      <c r="C27" s="64"/>
      <c r="D27" s="64"/>
      <c r="E27" s="72"/>
      <c r="F27" s="72"/>
      <c r="G27" s="72"/>
      <c r="H27" s="72"/>
      <c r="I27" s="73"/>
      <c r="K27" s="64"/>
      <c r="L27" s="64"/>
      <c r="M27" s="72"/>
      <c r="N27" s="72"/>
      <c r="O27" s="72"/>
      <c r="P27" s="43"/>
    </row>
    <row r="28" spans="1:22" x14ac:dyDescent="0.2">
      <c r="A28" s="38"/>
      <c r="B28" s="96"/>
      <c r="C28" s="75"/>
      <c r="D28" s="60"/>
      <c r="E28" s="60"/>
      <c r="F28" s="60"/>
      <c r="G28" s="72"/>
      <c r="H28" s="72"/>
      <c r="I28" s="73"/>
      <c r="K28" s="64"/>
      <c r="L28" s="64"/>
      <c r="M28" s="74"/>
      <c r="N28" s="74"/>
      <c r="O28" s="74"/>
      <c r="P28" s="43"/>
    </row>
    <row r="29" spans="1:22" x14ac:dyDescent="0.2">
      <c r="A29" s="38"/>
      <c r="B29" s="96"/>
      <c r="C29" s="75"/>
      <c r="D29" s="76"/>
      <c r="E29" s="60"/>
      <c r="F29" s="60"/>
      <c r="G29" s="72"/>
      <c r="H29" s="72"/>
      <c r="I29" s="73"/>
      <c r="K29" s="64"/>
      <c r="L29" s="64"/>
      <c r="M29" s="74"/>
      <c r="N29" s="74"/>
      <c r="O29" s="74"/>
      <c r="P29" s="43"/>
    </row>
    <row r="30" spans="1:22" x14ac:dyDescent="0.2">
      <c r="A30" s="38"/>
      <c r="B30" s="96"/>
      <c r="C30" s="75"/>
      <c r="D30" s="76"/>
      <c r="E30" s="60"/>
      <c r="F30" s="60"/>
      <c r="G30" s="72"/>
      <c r="H30" s="72"/>
      <c r="I30" s="73"/>
      <c r="K30" s="64"/>
      <c r="L30" s="64"/>
      <c r="M30" s="74"/>
      <c r="N30" s="74"/>
      <c r="O30" s="74"/>
      <c r="P30" s="43"/>
    </row>
    <row r="31" spans="1:22" s="71" customFormat="1" x14ac:dyDescent="0.2">
      <c r="A31" s="20"/>
      <c r="B31" s="93"/>
      <c r="C31" s="64"/>
      <c r="D31" s="64"/>
      <c r="E31" s="72"/>
      <c r="F31" s="72"/>
      <c r="G31" s="72"/>
      <c r="H31" s="72"/>
      <c r="I31" s="20"/>
      <c r="K31" s="68"/>
      <c r="L31" s="68"/>
      <c r="M31" s="79"/>
      <c r="N31" s="74"/>
      <c r="O31" s="79"/>
      <c r="P31" s="53"/>
      <c r="Q31" s="53"/>
      <c r="R31" s="53"/>
    </row>
    <row r="32" spans="1:22" x14ac:dyDescent="0.2">
      <c r="C32" s="64"/>
      <c r="D32" s="64"/>
      <c r="E32" s="72"/>
      <c r="F32" s="72"/>
      <c r="G32" s="72"/>
      <c r="H32" s="72"/>
      <c r="K32" s="68"/>
      <c r="L32" s="68"/>
      <c r="M32" s="79"/>
      <c r="N32" s="74"/>
    </row>
    <row r="33" spans="3:14" ht="18" x14ac:dyDescent="0.2">
      <c r="C33" s="64"/>
      <c r="D33" s="60"/>
      <c r="E33" s="60"/>
      <c r="F33" s="60"/>
      <c r="G33" s="60"/>
      <c r="H33" s="72"/>
      <c r="J33" s="80"/>
      <c r="K33" s="81"/>
      <c r="L33" s="81"/>
      <c r="M33" s="82"/>
      <c r="N33" s="82"/>
    </row>
    <row r="34" spans="3:14" ht="30" customHeight="1" x14ac:dyDescent="0.2">
      <c r="C34" s="64"/>
      <c r="D34" s="64"/>
      <c r="E34" s="72"/>
      <c r="F34" s="72"/>
      <c r="G34" s="72"/>
      <c r="H34" s="72"/>
      <c r="I34" s="272" t="s">
        <v>99</v>
      </c>
      <c r="J34" s="80"/>
      <c r="K34" s="83"/>
      <c r="L34" s="83"/>
      <c r="M34" s="84"/>
      <c r="N34" s="84"/>
    </row>
    <row r="35" spans="3:14" ht="18" x14ac:dyDescent="0.2">
      <c r="C35" s="64"/>
      <c r="D35" s="64"/>
      <c r="E35" s="72"/>
      <c r="F35" s="72"/>
      <c r="G35" s="72"/>
      <c r="H35" s="72"/>
      <c r="J35" s="80"/>
      <c r="K35" s="81"/>
      <c r="L35" s="81"/>
      <c r="M35" s="82"/>
      <c r="N35" s="82"/>
    </row>
    <row r="36" spans="3:14" ht="18" x14ac:dyDescent="0.2">
      <c r="J36" s="80"/>
      <c r="K36" s="85"/>
      <c r="L36" s="85"/>
      <c r="M36" s="86"/>
      <c r="N36" s="86"/>
    </row>
    <row r="37" spans="3:14" ht="18" x14ac:dyDescent="0.2">
      <c r="J37" s="80"/>
      <c r="K37" s="85"/>
      <c r="L37" s="85"/>
      <c r="M37" s="86"/>
      <c r="N37" s="86"/>
    </row>
    <row r="38" spans="3:14" ht="18" x14ac:dyDescent="0.2">
      <c r="J38" s="80"/>
      <c r="K38" s="85"/>
      <c r="L38" s="85"/>
      <c r="M38" s="86"/>
      <c r="N38" s="86"/>
    </row>
    <row r="39" spans="3:14" ht="18" x14ac:dyDescent="0.2">
      <c r="J39" s="80"/>
      <c r="K39" s="85"/>
      <c r="L39" s="85"/>
      <c r="M39" s="86"/>
      <c r="N39" s="86"/>
    </row>
    <row r="40" spans="3:14" ht="18" x14ac:dyDescent="0.2">
      <c r="J40" s="80"/>
      <c r="K40" s="85"/>
      <c r="L40" s="85"/>
      <c r="M40" s="86"/>
      <c r="N40" s="86"/>
    </row>
    <row r="41" spans="3:14" ht="18" x14ac:dyDescent="0.2">
      <c r="J41" s="80"/>
      <c r="K41" s="85"/>
      <c r="L41" s="85"/>
      <c r="M41" s="86"/>
      <c r="N41" s="86"/>
    </row>
    <row r="42" spans="3:14" ht="18" x14ac:dyDescent="0.2">
      <c r="J42" s="80"/>
      <c r="K42" s="85"/>
      <c r="L42" s="85"/>
      <c r="M42" s="86"/>
      <c r="N42" s="86"/>
    </row>
    <row r="43" spans="3:14" ht="18" x14ac:dyDescent="0.2">
      <c r="J43" s="80"/>
      <c r="K43" s="85"/>
      <c r="L43" s="85"/>
      <c r="M43" s="86"/>
      <c r="N43" s="86"/>
    </row>
    <row r="44" spans="3:14" ht="18" x14ac:dyDescent="0.2">
      <c r="J44" s="80"/>
      <c r="K44" s="85"/>
      <c r="L44" s="85"/>
      <c r="M44" s="86"/>
      <c r="N44" s="86"/>
    </row>
    <row r="45" spans="3:14" ht="18" x14ac:dyDescent="0.2">
      <c r="J45" s="80"/>
      <c r="K45" s="85"/>
      <c r="L45" s="85"/>
      <c r="M45" s="86"/>
      <c r="N45" s="86"/>
    </row>
    <row r="46" spans="3:14" ht="18" x14ac:dyDescent="0.2">
      <c r="J46" s="80"/>
      <c r="K46" s="85"/>
      <c r="L46" s="85"/>
      <c r="M46" s="86"/>
      <c r="N46" s="86"/>
    </row>
    <row r="47" spans="3:14" ht="18" x14ac:dyDescent="0.2">
      <c r="J47" s="80"/>
      <c r="K47" s="85"/>
      <c r="L47" s="85"/>
      <c r="M47" s="86"/>
      <c r="N47" s="86"/>
    </row>
    <row r="48" spans="3:14" ht="18" x14ac:dyDescent="0.2">
      <c r="J48" s="80"/>
      <c r="K48" s="85"/>
      <c r="L48" s="85"/>
      <c r="M48" s="86"/>
      <c r="N48" s="86"/>
    </row>
    <row r="49" spans="10:14" ht="18" x14ac:dyDescent="0.2">
      <c r="J49" s="80"/>
      <c r="K49" s="85"/>
      <c r="L49" s="85"/>
      <c r="M49" s="86"/>
      <c r="N49" s="86"/>
    </row>
  </sheetData>
  <mergeCells count="1">
    <mergeCell ref="B2:O2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81" firstPageNumber="5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indexed="53"/>
    <pageSetUpPr fitToPage="1"/>
  </sheetPr>
  <dimension ref="A2:Q63"/>
  <sheetViews>
    <sheetView showGridLines="0" view="pageBreakPreview" topLeftCell="A25" zoomScaleSheetLayoutView="100" workbookViewId="0">
      <selection activeCell="O5" sqref="O5:R17"/>
    </sheetView>
  </sheetViews>
  <sheetFormatPr defaultColWidth="9.140625" defaultRowHeight="15" x14ac:dyDescent="0.2"/>
  <cols>
    <col min="1" max="1" width="1.140625" style="20" customWidth="1"/>
    <col min="2" max="2" width="45.28515625" style="93" customWidth="1"/>
    <col min="3" max="3" width="1.28515625" style="20" customWidth="1"/>
    <col min="4" max="4" width="11.7109375" style="20" bestFit="1" customWidth="1"/>
    <col min="5" max="5" width="1.7109375" style="20" customWidth="1"/>
    <col min="6" max="6" width="15.7109375" style="53" customWidth="1"/>
    <col min="7" max="7" width="1.5703125" style="53" customWidth="1"/>
    <col min="8" max="8" width="15.7109375" style="19" customWidth="1"/>
    <col min="9" max="9" width="1.7109375" style="20" customWidth="1"/>
    <col min="10" max="10" width="11.85546875" style="20" bestFit="1" customWidth="1"/>
    <col min="11" max="11" width="10.85546875" style="20" bestFit="1" customWidth="1"/>
    <col min="12" max="12" width="12.85546875" style="20" bestFit="1" customWidth="1"/>
    <col min="13" max="13" width="15.42578125" style="121" bestFit="1" customWidth="1"/>
    <col min="14" max="14" width="14" style="20" bestFit="1" customWidth="1"/>
    <col min="15" max="15" width="14.7109375" style="20" bestFit="1" customWidth="1"/>
    <col min="16" max="16" width="1.85546875" style="20" customWidth="1"/>
    <col min="17" max="17" width="14.7109375" style="20" bestFit="1" customWidth="1"/>
    <col min="18" max="16384" width="9.140625" style="20"/>
  </cols>
  <sheetData>
    <row r="2" spans="1:17" ht="24" customHeight="1" x14ac:dyDescent="0.2">
      <c r="A2" s="18"/>
      <c r="B2" s="298" t="s">
        <v>82</v>
      </c>
      <c r="C2" s="298"/>
      <c r="D2" s="298"/>
      <c r="E2" s="298"/>
      <c r="F2" s="298"/>
      <c r="G2" s="298"/>
      <c r="H2" s="298"/>
    </row>
    <row r="3" spans="1:17" ht="24" customHeight="1" x14ac:dyDescent="0.2">
      <c r="A3" s="18"/>
      <c r="B3" s="269"/>
      <c r="C3" s="269"/>
      <c r="D3" s="269"/>
      <c r="E3" s="269"/>
      <c r="F3" s="269"/>
      <c r="G3" s="269"/>
      <c r="H3" s="269"/>
    </row>
    <row r="4" spans="1:17" s="21" customFormat="1" ht="19.5" customHeight="1" x14ac:dyDescent="0.2">
      <c r="B4" s="140" t="s">
        <v>83</v>
      </c>
      <c r="F4" s="100"/>
      <c r="G4" s="100"/>
      <c r="H4" s="100"/>
    </row>
    <row r="5" spans="1:17" s="102" customFormat="1" ht="19.5" customHeight="1" x14ac:dyDescent="0.2">
      <c r="A5" s="23"/>
      <c r="B5" s="88" t="s">
        <v>100</v>
      </c>
      <c r="C5" s="24"/>
      <c r="D5" s="24"/>
      <c r="E5" s="24"/>
      <c r="F5" s="24"/>
      <c r="G5" s="24"/>
      <c r="H5" s="24"/>
      <c r="I5" s="145"/>
      <c r="J5" s="145"/>
      <c r="K5" s="145"/>
      <c r="L5" s="145"/>
      <c r="M5" s="145"/>
      <c r="N5" s="145"/>
      <c r="O5" s="145"/>
      <c r="P5" s="145"/>
    </row>
    <row r="6" spans="1:17" s="102" customFormat="1" ht="19.5" customHeight="1" x14ac:dyDescent="0.2">
      <c r="A6" s="123"/>
      <c r="B6" s="104" t="s">
        <v>78</v>
      </c>
      <c r="C6" s="147"/>
      <c r="D6" s="147"/>
      <c r="E6" s="147"/>
      <c r="F6" s="148"/>
      <c r="G6" s="148"/>
      <c r="H6" s="148"/>
      <c r="M6" s="146"/>
    </row>
    <row r="7" spans="1:17" ht="15" customHeight="1" x14ac:dyDescent="0.2">
      <c r="A7" s="25"/>
      <c r="B7" s="92"/>
      <c r="C7" s="27"/>
      <c r="D7" s="27"/>
      <c r="E7" s="27"/>
      <c r="F7" s="29"/>
      <c r="G7" s="29"/>
      <c r="H7" s="29"/>
    </row>
    <row r="8" spans="1:17" s="14" customFormat="1" ht="30.75" customHeight="1" x14ac:dyDescent="0.3">
      <c r="A8" s="10"/>
      <c r="B8" s="149"/>
      <c r="C8" s="11"/>
      <c r="D8" s="150" t="s">
        <v>5</v>
      </c>
      <c r="E8" s="11"/>
      <c r="F8" s="12">
        <v>2016</v>
      </c>
      <c r="G8" s="13"/>
      <c r="H8" s="12">
        <v>2015</v>
      </c>
      <c r="M8" s="15"/>
    </row>
    <row r="9" spans="1:17" s="127" customFormat="1" ht="15" customHeight="1" x14ac:dyDescent="0.2">
      <c r="A9" s="124"/>
      <c r="B9" s="141"/>
      <c r="C9" s="125"/>
      <c r="D9" s="129"/>
      <c r="E9" s="125"/>
      <c r="F9" s="126"/>
      <c r="G9" s="126"/>
      <c r="H9" s="126"/>
      <c r="M9" s="128"/>
    </row>
    <row r="10" spans="1:17" ht="15" customHeight="1" x14ac:dyDescent="0.2">
      <c r="A10" s="38"/>
      <c r="B10" s="142" t="s">
        <v>25</v>
      </c>
      <c r="C10" s="130"/>
      <c r="E10" s="130"/>
      <c r="F10" s="46"/>
      <c r="G10" s="46"/>
      <c r="H10" s="46"/>
    </row>
    <row r="11" spans="1:17" x14ac:dyDescent="0.2">
      <c r="A11" s="38"/>
      <c r="B11" s="142"/>
      <c r="C11" s="130"/>
      <c r="D11" s="50"/>
      <c r="E11" s="130"/>
      <c r="F11" s="49"/>
      <c r="G11" s="49"/>
      <c r="H11" s="49"/>
      <c r="O11" s="72"/>
    </row>
    <row r="12" spans="1:17" ht="15" customHeight="1" x14ac:dyDescent="0.2">
      <c r="A12" s="38"/>
      <c r="B12" s="143" t="s">
        <v>26</v>
      </c>
      <c r="C12" s="132"/>
      <c r="D12" s="44" t="s">
        <v>58</v>
      </c>
      <c r="E12" s="132"/>
      <c r="F12" s="46">
        <v>33787677</v>
      </c>
      <c r="G12" s="49"/>
      <c r="H12" s="49">
        <v>29395354</v>
      </c>
      <c r="O12" s="121"/>
    </row>
    <row r="13" spans="1:17" ht="15" customHeight="1" x14ac:dyDescent="0.2">
      <c r="A13" s="38"/>
      <c r="B13" s="143" t="s">
        <v>87</v>
      </c>
      <c r="C13" s="132"/>
      <c r="D13" s="44" t="s">
        <v>59</v>
      </c>
      <c r="E13" s="132"/>
      <c r="F13" s="290">
        <v>3140740</v>
      </c>
      <c r="G13" s="49"/>
      <c r="H13" s="131">
        <v>2708338</v>
      </c>
      <c r="O13" s="249"/>
    </row>
    <row r="14" spans="1:17" ht="15" hidden="1" customHeight="1" x14ac:dyDescent="0.2">
      <c r="A14" s="38"/>
      <c r="B14" s="143"/>
      <c r="C14" s="132"/>
      <c r="D14" s="50"/>
      <c r="E14" s="132"/>
      <c r="F14" s="287"/>
      <c r="G14" s="49"/>
      <c r="H14" s="56" t="s">
        <v>0</v>
      </c>
    </row>
    <row r="15" spans="1:17" ht="15" customHeight="1" x14ac:dyDescent="0.2">
      <c r="A15" s="38"/>
      <c r="B15" s="159" t="s">
        <v>31</v>
      </c>
      <c r="C15" s="130"/>
      <c r="D15" s="50"/>
      <c r="E15" s="130"/>
      <c r="F15" s="57">
        <f>SUM(F12:F14)</f>
        <v>36928417</v>
      </c>
      <c r="G15" s="49"/>
      <c r="H15" s="156">
        <f>SUM(H12:H13)</f>
        <v>32103692</v>
      </c>
      <c r="J15" s="72"/>
      <c r="K15" s="72"/>
      <c r="L15" s="72"/>
      <c r="O15" s="249"/>
      <c r="Q15" s="249"/>
    </row>
    <row r="16" spans="1:17" ht="15" customHeight="1" x14ac:dyDescent="0.2">
      <c r="A16" s="38"/>
      <c r="B16" s="92"/>
      <c r="C16" s="27"/>
      <c r="D16" s="50"/>
      <c r="E16" s="27"/>
      <c r="F16" s="46"/>
      <c r="G16" s="49"/>
      <c r="H16" s="49"/>
    </row>
    <row r="17" spans="1:17" ht="15" customHeight="1" x14ac:dyDescent="0.2">
      <c r="A17" s="38"/>
      <c r="B17" s="91" t="s">
        <v>29</v>
      </c>
      <c r="C17" s="39"/>
      <c r="D17" s="44"/>
      <c r="E17" s="39"/>
      <c r="F17" s="46"/>
      <c r="G17" s="49"/>
      <c r="H17" s="49"/>
      <c r="O17" s="282"/>
    </row>
    <row r="18" spans="1:17" ht="15" hidden="1" customHeight="1" x14ac:dyDescent="0.2">
      <c r="A18" s="38"/>
      <c r="B18" s="91"/>
      <c r="C18" s="39"/>
      <c r="D18" s="50"/>
      <c r="E18" s="39"/>
      <c r="F18" s="46"/>
      <c r="G18" s="49"/>
      <c r="H18" s="49"/>
    </row>
    <row r="19" spans="1:17" ht="15" customHeight="1" x14ac:dyDescent="0.2">
      <c r="A19" s="38"/>
      <c r="B19" s="143" t="s">
        <v>62</v>
      </c>
      <c r="D19" s="44" t="s">
        <v>70</v>
      </c>
      <c r="F19" s="72">
        <v>-23779158</v>
      </c>
      <c r="G19" s="20"/>
      <c r="H19" s="72">
        <v>-17677046</v>
      </c>
      <c r="K19" s="153"/>
      <c r="L19" s="259"/>
      <c r="M19" s="247"/>
      <c r="N19" s="247"/>
      <c r="O19" s="260"/>
      <c r="P19" s="153"/>
      <c r="Q19" s="153"/>
    </row>
    <row r="20" spans="1:17" ht="15" customHeight="1" x14ac:dyDescent="0.2">
      <c r="A20" s="38"/>
      <c r="B20" s="143" t="s">
        <v>69</v>
      </c>
      <c r="D20" s="44" t="s">
        <v>96</v>
      </c>
      <c r="F20" s="72">
        <v>-7910282</v>
      </c>
      <c r="G20" s="20"/>
      <c r="H20" s="72">
        <v>-6467189</v>
      </c>
      <c r="K20" s="153"/>
      <c r="L20" s="260"/>
      <c r="M20" s="247"/>
      <c r="N20" s="153"/>
      <c r="O20" s="260"/>
      <c r="P20" s="153"/>
      <c r="Q20" s="153"/>
    </row>
    <row r="21" spans="1:17" ht="15" customHeight="1" x14ac:dyDescent="0.2">
      <c r="A21" s="38"/>
      <c r="B21" s="143" t="s">
        <v>89</v>
      </c>
      <c r="D21" s="44"/>
      <c r="F21" s="72">
        <v>-3212026</v>
      </c>
      <c r="G21" s="20"/>
      <c r="H21" s="72">
        <v>-2522706</v>
      </c>
      <c r="K21" s="153"/>
      <c r="L21" s="260"/>
      <c r="M21" s="247"/>
      <c r="N21" s="153"/>
      <c r="O21" s="153"/>
      <c r="P21" s="153"/>
      <c r="Q21" s="153"/>
    </row>
    <row r="22" spans="1:17" ht="15" customHeight="1" x14ac:dyDescent="0.2">
      <c r="A22" s="38"/>
      <c r="B22" s="143" t="s">
        <v>8</v>
      </c>
      <c r="C22" s="132"/>
      <c r="D22" s="50"/>
      <c r="E22" s="132"/>
      <c r="F22" s="49">
        <v>5782355.7699999996</v>
      </c>
      <c r="G22" s="133"/>
      <c r="H22" s="49">
        <v>4215958</v>
      </c>
      <c r="K22" s="153"/>
      <c r="L22" s="153"/>
      <c r="M22" s="247"/>
      <c r="N22" s="153"/>
      <c r="O22" s="153"/>
      <c r="P22" s="153"/>
      <c r="Q22" s="153"/>
    </row>
    <row r="23" spans="1:17" ht="15" customHeight="1" x14ac:dyDescent="0.2">
      <c r="A23" s="38"/>
      <c r="B23" s="143" t="s">
        <v>88</v>
      </c>
      <c r="C23" s="132"/>
      <c r="D23" s="50"/>
      <c r="E23" s="132"/>
      <c r="F23" s="49">
        <v>58253</v>
      </c>
      <c r="G23" s="133"/>
      <c r="H23" s="49">
        <v>17487</v>
      </c>
      <c r="K23" s="153"/>
      <c r="L23" s="247"/>
      <c r="M23" s="247"/>
      <c r="N23" s="153"/>
      <c r="O23" s="153"/>
      <c r="P23" s="153"/>
      <c r="Q23" s="153"/>
    </row>
    <row r="24" spans="1:17" ht="15" customHeight="1" x14ac:dyDescent="0.2">
      <c r="A24" s="38"/>
      <c r="B24" s="143" t="s">
        <v>7</v>
      </c>
      <c r="C24" s="132"/>
      <c r="D24" s="50"/>
      <c r="E24" s="132"/>
      <c r="F24" s="49">
        <v>-5864</v>
      </c>
      <c r="G24" s="49">
        <v>-722.45</v>
      </c>
      <c r="H24" s="49">
        <v>-814</v>
      </c>
      <c r="K24" s="153"/>
      <c r="L24" s="259"/>
      <c r="M24" s="247"/>
      <c r="N24" s="153"/>
      <c r="O24" s="153"/>
      <c r="P24" s="153"/>
      <c r="Q24" s="153"/>
    </row>
    <row r="25" spans="1:17" ht="15" customHeight="1" x14ac:dyDescent="0.2">
      <c r="A25" s="38"/>
      <c r="B25" s="143" t="s">
        <v>71</v>
      </c>
      <c r="C25" s="132"/>
      <c r="D25" s="44"/>
      <c r="E25" s="132"/>
      <c r="F25" s="49">
        <v>-301413</v>
      </c>
      <c r="G25" s="133"/>
      <c r="H25" s="49">
        <v>-340422</v>
      </c>
      <c r="K25" s="153"/>
      <c r="L25" s="153"/>
      <c r="M25" s="247"/>
      <c r="N25" s="153"/>
      <c r="O25" s="153"/>
      <c r="P25" s="153"/>
      <c r="Q25" s="153"/>
    </row>
    <row r="26" spans="1:17" ht="15" customHeight="1" x14ac:dyDescent="0.2">
      <c r="A26" s="38"/>
      <c r="B26" s="143" t="s">
        <v>72</v>
      </c>
      <c r="C26" s="132"/>
      <c r="D26" s="44"/>
      <c r="E26" s="132"/>
      <c r="F26" s="134">
        <v>-9445</v>
      </c>
      <c r="G26" s="49"/>
      <c r="H26" s="134">
        <v>-8673</v>
      </c>
      <c r="K26" s="153"/>
      <c r="L26" s="153"/>
      <c r="M26" s="247"/>
      <c r="N26" s="153"/>
      <c r="O26" s="153"/>
      <c r="P26" s="153"/>
      <c r="Q26" s="153"/>
    </row>
    <row r="27" spans="1:17" ht="15" hidden="1" customHeight="1" x14ac:dyDescent="0.2">
      <c r="A27" s="38"/>
      <c r="B27" s="143"/>
      <c r="C27" s="132"/>
      <c r="D27" s="50"/>
      <c r="E27" s="132"/>
      <c r="F27" s="291"/>
      <c r="G27" s="49"/>
      <c r="H27" s="135"/>
      <c r="M27" s="248"/>
    </row>
    <row r="28" spans="1:17" ht="15" customHeight="1" x14ac:dyDescent="0.2">
      <c r="A28" s="38"/>
      <c r="B28" s="159" t="s">
        <v>32</v>
      </c>
      <c r="C28" s="153"/>
      <c r="D28" s="50"/>
      <c r="E28" s="153"/>
      <c r="F28" s="57">
        <f>SUM(F19:F27)</f>
        <v>-29377579.23</v>
      </c>
      <c r="G28" s="49"/>
      <c r="H28" s="156">
        <f>SUM(H19:H26)</f>
        <v>-22783405</v>
      </c>
      <c r="K28" s="153"/>
      <c r="L28" s="153"/>
      <c r="M28" s="247"/>
      <c r="N28" s="153"/>
      <c r="O28" s="153"/>
      <c r="P28" s="153"/>
      <c r="Q28" s="153"/>
    </row>
    <row r="29" spans="1:17" ht="15" customHeight="1" x14ac:dyDescent="0.2">
      <c r="A29" s="38"/>
      <c r="F29" s="292"/>
      <c r="G29" s="71"/>
      <c r="H29" s="157"/>
      <c r="K29" s="153"/>
      <c r="L29" s="153"/>
      <c r="M29" s="153"/>
      <c r="N29" s="153"/>
      <c r="O29" s="153"/>
      <c r="P29" s="153"/>
      <c r="Q29" s="153"/>
    </row>
    <row r="30" spans="1:17" ht="15" customHeight="1" x14ac:dyDescent="0.2">
      <c r="A30" s="38"/>
      <c r="B30" s="95" t="s">
        <v>61</v>
      </c>
      <c r="F30" s="57">
        <f>F15+F28</f>
        <v>7550837.7699999996</v>
      </c>
      <c r="G30" s="49"/>
      <c r="H30" s="156">
        <f>H15+H28</f>
        <v>9320287</v>
      </c>
      <c r="K30" s="153"/>
      <c r="L30" s="153"/>
      <c r="M30" s="247"/>
      <c r="N30" s="153"/>
      <c r="O30" s="153"/>
      <c r="P30" s="153"/>
      <c r="Q30" s="153"/>
    </row>
    <row r="31" spans="1:17" ht="15" customHeight="1" x14ac:dyDescent="0.2">
      <c r="A31" s="38"/>
      <c r="F31" s="19"/>
      <c r="G31" s="20"/>
      <c r="H31" s="20"/>
      <c r="K31" s="153"/>
      <c r="L31" s="153"/>
      <c r="M31" s="247"/>
      <c r="N31" s="153"/>
      <c r="O31" s="153"/>
      <c r="P31" s="153"/>
      <c r="Q31" s="153"/>
    </row>
    <row r="32" spans="1:17" ht="15" customHeight="1" x14ac:dyDescent="0.2">
      <c r="A32" s="38"/>
      <c r="B32" s="91" t="s">
        <v>27</v>
      </c>
      <c r="C32" s="39"/>
      <c r="D32" s="50"/>
      <c r="E32" s="39"/>
      <c r="F32" s="58"/>
      <c r="G32" s="65"/>
      <c r="H32" s="65"/>
      <c r="K32" s="153"/>
      <c r="L32" s="153"/>
      <c r="M32" s="247"/>
      <c r="N32" s="153"/>
      <c r="O32" s="153"/>
      <c r="P32" s="153"/>
      <c r="Q32" s="153"/>
    </row>
    <row r="33" spans="1:17" ht="15" customHeight="1" x14ac:dyDescent="0.2">
      <c r="A33" s="38"/>
      <c r="B33" s="143" t="s">
        <v>28</v>
      </c>
      <c r="C33" s="132"/>
      <c r="D33" s="50"/>
      <c r="E33" s="132"/>
      <c r="F33" s="49">
        <v>32000</v>
      </c>
      <c r="G33" s="133"/>
      <c r="H33" s="270">
        <v>28500</v>
      </c>
      <c r="I33" s="275" t="s">
        <v>99</v>
      </c>
      <c r="J33" s="266"/>
      <c r="K33" s="267"/>
      <c r="L33" s="267"/>
      <c r="M33" s="247"/>
      <c r="N33" s="153"/>
      <c r="O33" s="153"/>
      <c r="P33" s="153"/>
      <c r="Q33" s="153"/>
    </row>
    <row r="34" spans="1:17" ht="15" customHeight="1" x14ac:dyDescent="0.2">
      <c r="A34" s="38"/>
      <c r="B34" s="143" t="s">
        <v>30</v>
      </c>
      <c r="C34" s="153"/>
      <c r="D34" s="153"/>
      <c r="E34" s="153"/>
      <c r="F34" s="131">
        <v>-5114</v>
      </c>
      <c r="G34" s="49"/>
      <c r="H34" s="131">
        <v>-1527</v>
      </c>
      <c r="I34" s="266"/>
      <c r="J34" s="266"/>
      <c r="K34" s="267"/>
      <c r="L34" s="267"/>
      <c r="M34" s="247"/>
      <c r="N34" s="153"/>
      <c r="O34" s="153"/>
      <c r="P34" s="153"/>
      <c r="Q34" s="153"/>
    </row>
    <row r="35" spans="1:17" ht="15" hidden="1" customHeight="1" x14ac:dyDescent="0.2">
      <c r="A35" s="38"/>
      <c r="B35" s="143"/>
      <c r="C35" s="132"/>
      <c r="D35" s="50"/>
      <c r="E35" s="132"/>
      <c r="F35" s="287"/>
      <c r="G35" s="49"/>
      <c r="H35" s="158" t="s">
        <v>0</v>
      </c>
      <c r="M35" s="248"/>
    </row>
    <row r="36" spans="1:17" ht="15" customHeight="1" x14ac:dyDescent="0.2">
      <c r="A36" s="38"/>
      <c r="B36" s="159" t="s">
        <v>33</v>
      </c>
      <c r="C36" s="153"/>
      <c r="D36" s="153"/>
      <c r="E36" s="153"/>
      <c r="F36" s="57">
        <f>SUM(F33:F35)</f>
        <v>26886</v>
      </c>
      <c r="G36" s="133"/>
      <c r="H36" s="156">
        <f>H33+H34</f>
        <v>26973</v>
      </c>
      <c r="K36" s="153"/>
      <c r="L36" s="153"/>
      <c r="M36" s="247"/>
      <c r="N36" s="153"/>
      <c r="O36" s="153"/>
      <c r="P36" s="153"/>
      <c r="Q36" s="153"/>
    </row>
    <row r="37" spans="1:17" ht="15" customHeight="1" x14ac:dyDescent="0.2">
      <c r="A37" s="38"/>
      <c r="B37" s="143"/>
      <c r="C37" s="153"/>
      <c r="D37" s="153"/>
      <c r="E37" s="153"/>
      <c r="F37" s="46"/>
      <c r="G37" s="133"/>
      <c r="H37" s="49" t="s">
        <v>0</v>
      </c>
      <c r="K37" s="153"/>
      <c r="L37" s="153"/>
      <c r="M37" s="247"/>
      <c r="N37" s="153"/>
      <c r="O37" s="153"/>
      <c r="P37" s="153"/>
      <c r="Q37" s="153"/>
    </row>
    <row r="38" spans="1:17" ht="15" customHeight="1" thickBot="1" x14ac:dyDescent="0.25">
      <c r="A38" s="38"/>
      <c r="B38" s="91" t="s">
        <v>34</v>
      </c>
      <c r="C38" s="39"/>
      <c r="D38" s="39"/>
      <c r="E38" s="39"/>
      <c r="F38" s="271">
        <f>F30+F36</f>
        <v>7577723.7699999996</v>
      </c>
      <c r="G38" s="154"/>
      <c r="H38" s="67">
        <v>9347260</v>
      </c>
      <c r="J38" s="72"/>
      <c r="K38" s="259"/>
      <c r="L38" s="260"/>
      <c r="M38" s="247"/>
      <c r="N38" s="153"/>
      <c r="O38" s="153"/>
      <c r="P38" s="153"/>
      <c r="Q38" s="153"/>
    </row>
    <row r="39" spans="1:17" ht="15" customHeight="1" thickTop="1" x14ac:dyDescent="0.2">
      <c r="A39" s="38"/>
      <c r="G39" s="155"/>
      <c r="K39" s="153"/>
      <c r="L39" s="153"/>
      <c r="M39" s="247"/>
      <c r="N39" s="153"/>
      <c r="O39" s="153"/>
      <c r="P39" s="153"/>
      <c r="Q39" s="153"/>
    </row>
    <row r="40" spans="1:17" ht="15" customHeight="1" x14ac:dyDescent="0.2">
      <c r="A40" s="38"/>
      <c r="B40" s="115" t="s">
        <v>81</v>
      </c>
      <c r="C40" s="119"/>
      <c r="D40" s="119"/>
      <c r="E40" s="119"/>
      <c r="F40" s="151"/>
      <c r="G40" s="152"/>
      <c r="H40" s="151"/>
      <c r="J40" s="282"/>
      <c r="M40" s="248"/>
    </row>
    <row r="41" spans="1:17" ht="15" customHeight="1" x14ac:dyDescent="0.2">
      <c r="A41" s="38"/>
      <c r="B41" s="95"/>
      <c r="F41" s="19"/>
      <c r="G41" s="136"/>
      <c r="J41" s="282"/>
      <c r="M41" s="248"/>
    </row>
    <row r="42" spans="1:17" ht="15" customHeight="1" x14ac:dyDescent="0.2">
      <c r="B42" s="144"/>
      <c r="C42" s="138"/>
      <c r="D42" s="138"/>
      <c r="E42" s="138"/>
      <c r="F42" s="138"/>
      <c r="G42" s="138"/>
      <c r="J42" s="282"/>
    </row>
    <row r="43" spans="1:17" ht="15" customHeight="1" x14ac:dyDescent="0.2">
      <c r="B43" s="96"/>
      <c r="C43" s="75"/>
      <c r="D43" s="76"/>
      <c r="E43" s="60"/>
      <c r="F43" s="60"/>
      <c r="G43" s="72"/>
    </row>
    <row r="44" spans="1:17" x14ac:dyDescent="0.2">
      <c r="B44" s="97"/>
      <c r="C44" s="75"/>
      <c r="D44" s="77"/>
      <c r="E44" s="60"/>
      <c r="F44" s="60"/>
      <c r="G44" s="72"/>
    </row>
    <row r="45" spans="1:17" x14ac:dyDescent="0.2">
      <c r="B45" s="96"/>
      <c r="C45" s="75"/>
      <c r="D45" s="60"/>
      <c r="E45" s="60"/>
      <c r="F45" s="60"/>
      <c r="G45" s="72"/>
    </row>
    <row r="46" spans="1:17" x14ac:dyDescent="0.2">
      <c r="B46" s="96"/>
      <c r="C46" s="75"/>
      <c r="D46" s="76"/>
      <c r="E46" s="60"/>
      <c r="F46" s="60"/>
      <c r="G46" s="72"/>
    </row>
    <row r="47" spans="1:17" x14ac:dyDescent="0.2">
      <c r="B47" s="96"/>
      <c r="C47" s="75"/>
      <c r="D47" s="76"/>
      <c r="E47" s="60"/>
      <c r="F47" s="60"/>
      <c r="G47" s="72"/>
    </row>
    <row r="48" spans="1:17" x14ac:dyDescent="0.2">
      <c r="B48" s="97"/>
      <c r="C48" s="75"/>
      <c r="D48" s="78"/>
      <c r="E48" s="60"/>
      <c r="F48" s="60"/>
      <c r="G48" s="72"/>
    </row>
    <row r="49" spans="2:13" x14ac:dyDescent="0.2">
      <c r="B49" s="96"/>
      <c r="C49" s="75"/>
      <c r="D49" s="76"/>
      <c r="E49" s="60"/>
      <c r="F49" s="60"/>
      <c r="G49" s="72"/>
      <c r="M49" s="20"/>
    </row>
    <row r="50" spans="2:13" x14ac:dyDescent="0.2">
      <c r="B50" s="96"/>
      <c r="C50" s="75"/>
      <c r="D50" s="76"/>
      <c r="E50" s="60"/>
      <c r="F50" s="60"/>
      <c r="G50" s="72"/>
      <c r="M50" s="20"/>
    </row>
    <row r="51" spans="2:13" x14ac:dyDescent="0.2">
      <c r="M51" s="20"/>
    </row>
    <row r="52" spans="2:13" x14ac:dyDescent="0.2">
      <c r="M52" s="20"/>
    </row>
    <row r="53" spans="2:13" x14ac:dyDescent="0.2">
      <c r="M53" s="20"/>
    </row>
    <row r="54" spans="2:13" x14ac:dyDescent="0.2">
      <c r="M54" s="20"/>
    </row>
    <row r="55" spans="2:13" x14ac:dyDescent="0.2">
      <c r="M55" s="20"/>
    </row>
    <row r="56" spans="2:13" x14ac:dyDescent="0.2">
      <c r="M56" s="20"/>
    </row>
    <row r="57" spans="2:13" x14ac:dyDescent="0.2">
      <c r="F57" s="139">
        <v>0.43000000156462193</v>
      </c>
      <c r="H57" s="139">
        <v>0.34000000171363354</v>
      </c>
      <c r="M57" s="20"/>
    </row>
    <row r="58" spans="2:13" x14ac:dyDescent="0.2">
      <c r="F58" s="20"/>
      <c r="G58" s="20"/>
      <c r="H58" s="20"/>
      <c r="M58" s="20"/>
    </row>
    <row r="59" spans="2:13" x14ac:dyDescent="0.2">
      <c r="M59" s="20"/>
    </row>
    <row r="60" spans="2:13" x14ac:dyDescent="0.2">
      <c r="M60" s="20"/>
    </row>
    <row r="61" spans="2:13" x14ac:dyDescent="0.2">
      <c r="M61" s="20"/>
    </row>
    <row r="62" spans="2:13" x14ac:dyDescent="0.2">
      <c r="M62" s="20"/>
    </row>
    <row r="63" spans="2:13" x14ac:dyDescent="0.2">
      <c r="M63" s="20"/>
    </row>
  </sheetData>
  <mergeCells count="1">
    <mergeCell ref="B2:H2"/>
  </mergeCells>
  <phoneticPr fontId="0" type="noConversion"/>
  <pageMargins left="0.39370078740157483" right="0.39370078740157483" top="0.39370078740157483" bottom="0.39370078740157483" header="0.39370078740157483" footer="0.39370078740157483"/>
  <pageSetup paperSize="9" firstPageNumber="6" orientation="portrait" useFirstPageNumber="1" r:id="rId1"/>
  <headerFooter alignWithMargins="0">
    <oddFooter>&amp;R&amp;P</oddFooter>
  </headerFooter>
  <ignoredErrors>
    <ignoredError sqref="D12 D13 D19:D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IF2101"/>
  <sheetViews>
    <sheetView showGridLines="0" view="pageBreakPreview" zoomScale="90" zoomScaleSheetLayoutView="90" workbookViewId="0">
      <selection activeCell="K16" sqref="K16"/>
    </sheetView>
  </sheetViews>
  <sheetFormatPr defaultColWidth="9.140625" defaultRowHeight="15" x14ac:dyDescent="0.2"/>
  <cols>
    <col min="1" max="1" width="1.28515625" style="138" customWidth="1"/>
    <col min="2" max="2" width="41" style="144" customWidth="1"/>
    <col min="3" max="3" width="3.85546875" style="138" customWidth="1"/>
    <col min="4" max="4" width="24.140625" style="138" customWidth="1"/>
    <col min="5" max="5" width="6.85546875" style="138" customWidth="1"/>
    <col min="6" max="6" width="22" style="138" customWidth="1"/>
    <col min="7" max="7" width="4.5703125" style="138" customWidth="1"/>
    <col min="8" max="8" width="0.140625" style="138" customWidth="1"/>
    <col min="9" max="9" width="11.140625" style="138" customWidth="1"/>
    <col min="10" max="16384" width="9.140625" style="138"/>
  </cols>
  <sheetData>
    <row r="2" spans="2:240" s="20" customFormat="1" ht="24" customHeight="1" x14ac:dyDescent="0.2">
      <c r="B2" s="298" t="s">
        <v>82</v>
      </c>
      <c r="C2" s="298"/>
      <c r="D2" s="298"/>
      <c r="E2" s="298"/>
      <c r="F2" s="298"/>
      <c r="G2" s="298"/>
    </row>
    <row r="3" spans="2:240" s="20" customFormat="1" ht="18" customHeight="1" x14ac:dyDescent="0.2">
      <c r="B3" s="269"/>
      <c r="C3" s="269"/>
      <c r="D3" s="269"/>
      <c r="E3" s="269"/>
      <c r="F3" s="269"/>
      <c r="G3" s="269"/>
    </row>
    <row r="4" spans="2:240" ht="18.75" x14ac:dyDescent="0.2">
      <c r="B4" s="184" t="s">
        <v>56</v>
      </c>
      <c r="C4" s="160"/>
      <c r="D4" s="160"/>
      <c r="E4" s="160"/>
      <c r="F4" s="160"/>
      <c r="G4" s="160"/>
      <c r="H4" s="161"/>
      <c r="I4" s="161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</row>
    <row r="5" spans="2:240" ht="18.75" x14ac:dyDescent="0.2">
      <c r="B5" s="184" t="s">
        <v>100</v>
      </c>
      <c r="C5" s="160"/>
      <c r="D5" s="160"/>
      <c r="E5" s="160"/>
      <c r="F5" s="160"/>
      <c r="G5" s="160"/>
      <c r="H5" s="161"/>
      <c r="I5" s="161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</row>
    <row r="6" spans="2:240" ht="18.75" x14ac:dyDescent="0.2">
      <c r="B6" s="193" t="s">
        <v>78</v>
      </c>
      <c r="C6" s="194"/>
      <c r="D6" s="194"/>
      <c r="E6" s="194"/>
      <c r="F6" s="194"/>
      <c r="G6" s="256"/>
      <c r="H6" s="163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</row>
    <row r="7" spans="2:240" ht="15" customHeight="1" x14ac:dyDescent="0.2">
      <c r="B7" s="185"/>
      <c r="C7" s="164"/>
      <c r="D7" s="164"/>
      <c r="E7" s="164"/>
      <c r="F7" s="165"/>
      <c r="G7" s="165"/>
      <c r="H7" s="164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</row>
    <row r="8" spans="2:240" ht="15" hidden="1" customHeight="1" x14ac:dyDescent="0.2">
      <c r="B8" s="185"/>
      <c r="C8" s="164"/>
      <c r="D8" s="164"/>
      <c r="E8" s="164"/>
      <c r="F8" s="165"/>
      <c r="G8" s="164"/>
      <c r="H8" s="164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</row>
    <row r="9" spans="2:240" ht="15" customHeight="1" x14ac:dyDescent="0.2">
      <c r="B9" s="186"/>
      <c r="C9" s="166"/>
      <c r="D9" s="167">
        <v>2016</v>
      </c>
      <c r="E9" s="168"/>
      <c r="F9" s="167">
        <v>2015</v>
      </c>
      <c r="G9" s="169"/>
      <c r="H9" s="164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</row>
    <row r="10" spans="2:240" ht="15" customHeight="1" x14ac:dyDescent="0.2">
      <c r="B10" s="187" t="s">
        <v>63</v>
      </c>
      <c r="C10" s="195"/>
      <c r="D10" s="180">
        <f>DRE!F38</f>
        <v>7577723.7699999996</v>
      </c>
      <c r="E10" s="196"/>
      <c r="F10" s="180">
        <f>DRE!H38</f>
        <v>9347260</v>
      </c>
      <c r="G10" s="169"/>
      <c r="H10" s="164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</row>
    <row r="11" spans="2:240" ht="15" customHeight="1" x14ac:dyDescent="0.2">
      <c r="B11" s="187"/>
      <c r="C11" s="195"/>
      <c r="D11" s="180"/>
      <c r="E11" s="197"/>
      <c r="F11" s="180"/>
      <c r="G11" s="166"/>
      <c r="H11" s="164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</row>
    <row r="12" spans="2:240" ht="15" customHeight="1" x14ac:dyDescent="0.2">
      <c r="B12" s="198" t="s">
        <v>16</v>
      </c>
      <c r="C12" s="195"/>
      <c r="D12" s="199"/>
      <c r="E12" s="200"/>
      <c r="F12" s="199"/>
      <c r="G12" s="166"/>
      <c r="H12" s="164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</row>
    <row r="13" spans="2:240" ht="15" customHeight="1" x14ac:dyDescent="0.2">
      <c r="B13" s="189"/>
      <c r="C13" s="173"/>
      <c r="D13" s="174"/>
      <c r="E13" s="175"/>
      <c r="F13" s="176"/>
      <c r="G13" s="177"/>
      <c r="H13" s="164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</row>
    <row r="14" spans="2:240" ht="15" customHeight="1" x14ac:dyDescent="0.2">
      <c r="B14" s="188" t="s">
        <v>17</v>
      </c>
      <c r="C14" s="166"/>
      <c r="D14" s="170">
        <f>D10</f>
        <v>7577723.7699999996</v>
      </c>
      <c r="E14" s="171"/>
      <c r="F14" s="170">
        <v>9453649</v>
      </c>
      <c r="G14" s="169"/>
      <c r="H14" s="164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</row>
    <row r="15" spans="2:240" ht="15" customHeight="1" x14ac:dyDescent="0.2">
      <c r="B15" s="187"/>
      <c r="C15" s="166"/>
      <c r="D15" s="170"/>
      <c r="E15" s="172"/>
      <c r="F15" s="170"/>
      <c r="G15" s="166"/>
      <c r="H15" s="164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</row>
    <row r="16" spans="2:240" ht="15" customHeight="1" x14ac:dyDescent="0.2">
      <c r="B16" s="188" t="s">
        <v>86</v>
      </c>
      <c r="C16" s="166"/>
      <c r="D16" s="178"/>
      <c r="E16" s="172"/>
      <c r="F16" s="178"/>
      <c r="G16" s="166"/>
      <c r="H16" s="164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</row>
    <row r="17" spans="2:240" ht="15" customHeight="1" x14ac:dyDescent="0.2">
      <c r="B17" s="190" t="s">
        <v>55</v>
      </c>
      <c r="C17" s="166"/>
      <c r="D17" s="179">
        <f>D14</f>
        <v>7577723.7699999996</v>
      </c>
      <c r="E17" s="178"/>
      <c r="F17" s="179">
        <v>9453649</v>
      </c>
      <c r="G17" s="166"/>
      <c r="H17" s="164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</row>
    <row r="18" spans="2:240" ht="15" hidden="1" customHeight="1" x14ac:dyDescent="0.2">
      <c r="B18" s="190"/>
      <c r="C18" s="166"/>
      <c r="D18" s="180"/>
      <c r="E18" s="178"/>
      <c r="F18" s="180"/>
      <c r="G18" s="166"/>
      <c r="H18" s="164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</row>
    <row r="19" spans="2:240" ht="15" customHeight="1" thickBot="1" x14ac:dyDescent="0.25">
      <c r="B19" s="187"/>
      <c r="C19" s="166"/>
      <c r="D19" s="181">
        <f>D17</f>
        <v>7577723.7699999996</v>
      </c>
      <c r="E19" s="178"/>
      <c r="F19" s="181">
        <v>9453649</v>
      </c>
      <c r="G19" s="166"/>
      <c r="H19" s="164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</row>
    <row r="20" spans="2:240" ht="15" customHeight="1" thickTop="1" x14ac:dyDescent="0.2">
      <c r="B20" s="191"/>
      <c r="C20" s="182"/>
      <c r="D20" s="182"/>
      <c r="E20" s="182"/>
      <c r="G20" s="257"/>
      <c r="H20" s="162"/>
      <c r="I20" s="203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</row>
    <row r="21" spans="2:240" ht="15" customHeight="1" x14ac:dyDescent="0.2">
      <c r="B21" s="201" t="s">
        <v>81</v>
      </c>
      <c r="C21" s="202"/>
      <c r="D21" s="202"/>
      <c r="E21" s="202"/>
      <c r="F21" s="202"/>
      <c r="G21" s="137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</row>
    <row r="22" spans="2:240" ht="15" customHeight="1" x14ac:dyDescent="0.2">
      <c r="B22" s="95"/>
      <c r="C22" s="20"/>
      <c r="D22" s="20"/>
      <c r="E22" s="20"/>
      <c r="F22" s="19"/>
      <c r="G22" s="136"/>
      <c r="H22" s="19"/>
    </row>
    <row r="34" spans="9:9" x14ac:dyDescent="0.2">
      <c r="I34" s="274" t="s">
        <v>99</v>
      </c>
    </row>
    <row r="223" spans="4:4" x14ac:dyDescent="0.2">
      <c r="D223" s="183"/>
    </row>
    <row r="225" spans="4:4" x14ac:dyDescent="0.2">
      <c r="D225" s="183"/>
    </row>
    <row r="893" ht="37.5" customHeight="1" x14ac:dyDescent="0.2"/>
    <row r="1663" ht="36" customHeight="1" x14ac:dyDescent="0.2"/>
    <row r="1665" ht="38.25" customHeight="1" x14ac:dyDescent="0.2"/>
    <row r="1669" ht="48" customHeight="1" x14ac:dyDescent="0.2"/>
    <row r="1671" ht="37.5" customHeight="1" x14ac:dyDescent="0.2"/>
    <row r="1675" ht="27" customHeight="1" x14ac:dyDescent="0.2"/>
    <row r="1677" ht="36" customHeight="1" x14ac:dyDescent="0.2"/>
    <row r="1692" ht="27.75" customHeight="1" x14ac:dyDescent="0.2"/>
    <row r="1694" ht="67.5" customHeight="1" x14ac:dyDescent="0.2"/>
    <row r="1720" ht="27" customHeight="1" x14ac:dyDescent="0.2"/>
    <row r="1724" ht="60.75" customHeight="1" x14ac:dyDescent="0.2"/>
    <row r="1726" ht="76.5" customHeight="1" x14ac:dyDescent="0.2"/>
    <row r="1728" ht="26.25" customHeight="1" x14ac:dyDescent="0.2"/>
    <row r="1854" ht="30" customHeight="1" x14ac:dyDescent="0.2"/>
    <row r="1871" ht="32.25" customHeight="1" x14ac:dyDescent="0.2"/>
    <row r="1875" ht="60" customHeight="1" x14ac:dyDescent="0.2"/>
    <row r="1889" ht="31.5" customHeight="1" x14ac:dyDescent="0.2"/>
    <row r="1915" ht="29.25" customHeight="1" x14ac:dyDescent="0.2"/>
    <row r="1919" ht="86.25" customHeight="1" x14ac:dyDescent="0.2"/>
    <row r="1921" ht="51.75" customHeight="1" x14ac:dyDescent="0.2"/>
    <row r="1939" spans="2:2" s="183" customFormat="1" x14ac:dyDescent="0.2">
      <c r="B1939" s="192"/>
    </row>
    <row r="1940" spans="2:2" s="183" customFormat="1" x14ac:dyDescent="0.2">
      <c r="B1940" s="192"/>
    </row>
    <row r="1945" spans="2:2" s="183" customFormat="1" x14ac:dyDescent="0.2">
      <c r="B1945" s="192"/>
    </row>
    <row r="1947" spans="2:2" ht="27" customHeight="1" x14ac:dyDescent="0.2"/>
    <row r="1951" spans="2:2" ht="40.5" customHeight="1" x14ac:dyDescent="0.2"/>
    <row r="1960" ht="52.5" customHeight="1" x14ac:dyDescent="0.2"/>
    <row r="1964" ht="39" customHeight="1" x14ac:dyDescent="0.2"/>
    <row r="1966" ht="26.25" customHeight="1" x14ac:dyDescent="0.2"/>
    <row r="1968" ht="12.75" customHeight="1" x14ac:dyDescent="0.2"/>
    <row r="1985" ht="41.25" customHeight="1" x14ac:dyDescent="0.2"/>
    <row r="1987" ht="49.5" customHeight="1" x14ac:dyDescent="0.2"/>
    <row r="1989" ht="27" customHeight="1" x14ac:dyDescent="0.2"/>
    <row r="2001" ht="26.25" customHeight="1" x14ac:dyDescent="0.2"/>
    <row r="2003" ht="12.75" customHeight="1" x14ac:dyDescent="0.2"/>
    <row r="2040" ht="25.5" customHeight="1" x14ac:dyDescent="0.2"/>
    <row r="2048" ht="27" customHeight="1" x14ac:dyDescent="0.2"/>
    <row r="2050" ht="28.5" customHeight="1" x14ac:dyDescent="0.2"/>
    <row r="2052" ht="25.5" customHeight="1" x14ac:dyDescent="0.2"/>
    <row r="2087" ht="26.25" customHeight="1" x14ac:dyDescent="0.2"/>
    <row r="2091" ht="62.25" customHeight="1" x14ac:dyDescent="0.2"/>
    <row r="2093" ht="27" customHeight="1" x14ac:dyDescent="0.2"/>
    <row r="2097" ht="25.5" customHeight="1" x14ac:dyDescent="0.2"/>
    <row r="2099" ht="12.75" customHeight="1" x14ac:dyDescent="0.2"/>
    <row r="2101" ht="37.5" customHeight="1" x14ac:dyDescent="0.2"/>
  </sheetData>
  <mergeCells count="1">
    <mergeCell ref="B2:G2"/>
  </mergeCells>
  <pageMargins left="0.39370078740157483" right="0.39370078740157483" top="0.39370078740157483" bottom="0.39370078740157483" header="0.39370078740157483" footer="0.39370078740157483"/>
  <pageSetup paperSize="9" scale="94" firstPageNumber="7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2:P189"/>
  <sheetViews>
    <sheetView showGridLines="0" view="pageBreakPreview" topLeftCell="A29" zoomScale="80" zoomScaleSheetLayoutView="80" workbookViewId="0">
      <selection activeCell="G16" sqref="G16"/>
    </sheetView>
  </sheetViews>
  <sheetFormatPr defaultColWidth="8.85546875" defaultRowHeight="15" x14ac:dyDescent="0.2"/>
  <cols>
    <col min="1" max="1" width="0.85546875" style="20" customWidth="1"/>
    <col min="2" max="2" width="64.28515625" style="93" customWidth="1"/>
    <col min="3" max="3" width="2.7109375" style="20" customWidth="1"/>
    <col min="4" max="4" width="19" style="53" customWidth="1"/>
    <col min="5" max="5" width="2.7109375" style="53" customWidth="1"/>
    <col min="6" max="6" width="19" style="19" customWidth="1"/>
    <col min="7" max="7" width="19.28515625" style="20" customWidth="1"/>
    <col min="8" max="8" width="30.140625" style="20" customWidth="1"/>
    <col min="9" max="9" width="34.42578125" style="20" bestFit="1" customWidth="1"/>
    <col min="10" max="10" width="13.7109375" style="20" bestFit="1" customWidth="1"/>
    <col min="11" max="11" width="14.7109375" style="20" bestFit="1" customWidth="1"/>
    <col min="12" max="12" width="13.7109375" style="20" bestFit="1" customWidth="1"/>
    <col min="13" max="14" width="11.85546875" style="20" bestFit="1" customWidth="1"/>
    <col min="15" max="15" width="14.7109375" style="20" bestFit="1" customWidth="1"/>
    <col min="16" max="16" width="11.85546875" style="20" bestFit="1" customWidth="1"/>
    <col min="17" max="16384" width="8.85546875" style="20"/>
  </cols>
  <sheetData>
    <row r="2" spans="1:13" ht="24.75" customHeight="1" x14ac:dyDescent="0.2">
      <c r="A2" s="18"/>
      <c r="B2" s="298" t="s">
        <v>82</v>
      </c>
      <c r="C2" s="298"/>
      <c r="D2" s="298"/>
      <c r="E2" s="298"/>
      <c r="F2" s="298"/>
      <c r="G2"/>
      <c r="H2"/>
      <c r="I2"/>
      <c r="J2"/>
      <c r="K2"/>
      <c r="L2"/>
      <c r="M2"/>
    </row>
    <row r="3" spans="1:13" ht="19.5" customHeight="1" x14ac:dyDescent="0.2">
      <c r="A3" s="18"/>
      <c r="B3" s="284"/>
      <c r="C3" s="284"/>
      <c r="D3" s="284"/>
      <c r="E3" s="284"/>
      <c r="F3" s="284"/>
      <c r="G3"/>
      <c r="H3"/>
      <c r="I3"/>
      <c r="J3"/>
      <c r="K3"/>
      <c r="L3"/>
      <c r="M3"/>
    </row>
    <row r="4" spans="1:13" s="283" customFormat="1" ht="18.75" customHeight="1" x14ac:dyDescent="0.2">
      <c r="B4" s="140" t="s">
        <v>85</v>
      </c>
      <c r="C4" s="21"/>
      <c r="D4" s="22"/>
      <c r="E4" s="22"/>
      <c r="F4" s="22"/>
    </row>
    <row r="5" spans="1:13" ht="18.75" customHeight="1" x14ac:dyDescent="0.2">
      <c r="A5" s="23"/>
      <c r="B5" s="88" t="s">
        <v>100</v>
      </c>
      <c r="C5" s="24"/>
      <c r="D5" s="24"/>
      <c r="E5" s="24"/>
      <c r="F5" s="24"/>
      <c r="G5" s="122"/>
      <c r="H5" s="122"/>
      <c r="I5" s="122"/>
      <c r="J5" s="122"/>
      <c r="K5" s="122"/>
      <c r="L5" s="122"/>
      <c r="M5"/>
    </row>
    <row r="6" spans="1:13" ht="19.5" customHeight="1" x14ac:dyDescent="0.2">
      <c r="A6" s="123"/>
      <c r="B6" s="238" t="s">
        <v>78</v>
      </c>
      <c r="C6" s="218"/>
      <c r="D6" s="219"/>
      <c r="E6" s="219"/>
      <c r="F6" s="219"/>
      <c r="G6"/>
      <c r="H6"/>
      <c r="I6"/>
      <c r="J6"/>
      <c r="K6"/>
      <c r="L6"/>
      <c r="M6"/>
    </row>
    <row r="7" spans="1:13" ht="15" customHeight="1" x14ac:dyDescent="0.2">
      <c r="A7" s="25"/>
      <c r="B7" s="92"/>
      <c r="C7" s="27"/>
      <c r="D7" s="233"/>
      <c r="E7" s="233"/>
      <c r="F7" s="233"/>
      <c r="G7"/>
      <c r="H7"/>
      <c r="I7" s="16"/>
      <c r="J7" s="16"/>
      <c r="K7" s="16"/>
      <c r="L7"/>
      <c r="M7"/>
    </row>
    <row r="8" spans="1:13" s="127" customFormat="1" ht="15" customHeight="1" x14ac:dyDescent="0.2">
      <c r="A8" s="124"/>
      <c r="B8" s="141"/>
      <c r="C8" s="125"/>
      <c r="D8" s="167">
        <v>2016</v>
      </c>
      <c r="E8" s="168"/>
      <c r="F8" s="167">
        <v>2015</v>
      </c>
    </row>
    <row r="9" spans="1:13" ht="15" customHeight="1" x14ac:dyDescent="0.2">
      <c r="A9" s="38"/>
      <c r="B9" s="142" t="s">
        <v>36</v>
      </c>
      <c r="C9" s="130"/>
      <c r="D9" s="49"/>
      <c r="E9" s="49"/>
      <c r="F9" s="49"/>
      <c r="G9"/>
      <c r="H9"/>
      <c r="I9" s="16"/>
      <c r="J9" s="127"/>
      <c r="K9" s="127"/>
      <c r="L9"/>
      <c r="M9"/>
    </row>
    <row r="10" spans="1:13" ht="15" hidden="1" customHeight="1" x14ac:dyDescent="0.2">
      <c r="A10" s="38"/>
      <c r="B10" s="142"/>
      <c r="C10" s="130"/>
      <c r="D10" s="49"/>
      <c r="E10" s="49"/>
      <c r="F10" s="49"/>
      <c r="G10"/>
      <c r="H10"/>
      <c r="I10" s="127"/>
      <c r="J10" s="16"/>
      <c r="K10" s="16"/>
      <c r="L10"/>
      <c r="M10"/>
    </row>
    <row r="11" spans="1:13" ht="15" customHeight="1" x14ac:dyDescent="0.2">
      <c r="A11" s="38"/>
      <c r="B11" s="143" t="s">
        <v>37</v>
      </c>
      <c r="C11" s="132"/>
      <c r="D11" s="49">
        <v>33522904</v>
      </c>
      <c r="E11" s="49"/>
      <c r="F11" s="49">
        <v>28595459</v>
      </c>
      <c r="G11"/>
      <c r="H11"/>
      <c r="I11" s="127"/>
      <c r="J11" s="127"/>
      <c r="K11" s="127"/>
      <c r="L11"/>
      <c r="M11"/>
    </row>
    <row r="12" spans="1:13" ht="15" customHeight="1" x14ac:dyDescent="0.2">
      <c r="A12" s="38"/>
      <c r="B12" s="143" t="s">
        <v>38</v>
      </c>
      <c r="C12" s="132"/>
      <c r="D12" s="49">
        <v>28630</v>
      </c>
      <c r="E12" s="49"/>
      <c r="F12" s="49">
        <v>14013</v>
      </c>
      <c r="G12"/>
      <c r="H12"/>
      <c r="J12" s="49"/>
      <c r="K12" s="49"/>
      <c r="L12"/>
      <c r="M12"/>
    </row>
    <row r="13" spans="1:13" ht="15" customHeight="1" x14ac:dyDescent="0.2">
      <c r="A13" s="38"/>
      <c r="B13" s="143" t="s">
        <v>90</v>
      </c>
      <c r="C13" s="132"/>
      <c r="D13" s="49">
        <v>3028718</v>
      </c>
      <c r="E13" s="49"/>
      <c r="F13" s="49">
        <v>2708338</v>
      </c>
      <c r="G13"/>
      <c r="H13"/>
      <c r="I13" s="16"/>
      <c r="J13" s="49"/>
      <c r="K13" s="49"/>
      <c r="L13"/>
      <c r="M13"/>
    </row>
    <row r="14" spans="1:13" ht="15" customHeight="1" x14ac:dyDescent="0.2">
      <c r="A14" s="38"/>
      <c r="B14" s="143" t="s">
        <v>41</v>
      </c>
      <c r="C14" s="132"/>
      <c r="D14" s="49">
        <v>5782356</v>
      </c>
      <c r="E14" s="49"/>
      <c r="F14" s="49">
        <v>4215958</v>
      </c>
      <c r="G14"/>
      <c r="H14"/>
      <c r="J14" s="49"/>
      <c r="K14" s="49"/>
      <c r="L14"/>
      <c r="M14"/>
    </row>
    <row r="15" spans="1:13" ht="15" customHeight="1" x14ac:dyDescent="0.2">
      <c r="A15" s="38"/>
      <c r="B15" s="143" t="s">
        <v>43</v>
      </c>
      <c r="C15" s="132"/>
      <c r="D15" s="49">
        <v>-45230</v>
      </c>
      <c r="E15" s="49"/>
      <c r="F15" s="49">
        <v>878791</v>
      </c>
      <c r="G15"/>
      <c r="H15"/>
      <c r="J15" s="234"/>
      <c r="K15" s="234"/>
      <c r="L15"/>
      <c r="M15"/>
    </row>
    <row r="16" spans="1:13" ht="15" customHeight="1" x14ac:dyDescent="0.2">
      <c r="A16" s="38"/>
      <c r="B16" s="143" t="s">
        <v>39</v>
      </c>
      <c r="C16" s="132"/>
      <c r="D16" s="49">
        <v>-26026299</v>
      </c>
      <c r="E16" s="49"/>
      <c r="F16" s="49">
        <v>-19492178</v>
      </c>
      <c r="G16"/>
      <c r="H16" s="72"/>
      <c r="I16" s="16"/>
      <c r="J16" s="49"/>
      <c r="K16" s="49"/>
      <c r="L16"/>
      <c r="M16" s="72"/>
    </row>
    <row r="17" spans="1:14" ht="15" customHeight="1" x14ac:dyDescent="0.2">
      <c r="A17" s="38"/>
      <c r="B17" s="143" t="s">
        <v>40</v>
      </c>
      <c r="C17" s="132"/>
      <c r="D17" s="49">
        <v>-7967655</v>
      </c>
      <c r="E17" s="49"/>
      <c r="F17" s="49">
        <v>-6449622</v>
      </c>
      <c r="G17" s="72"/>
      <c r="H17" s="72"/>
      <c r="I17" s="16"/>
      <c r="J17" s="49"/>
      <c r="K17" s="49"/>
      <c r="L17"/>
      <c r="M17"/>
      <c r="N17"/>
    </row>
    <row r="18" spans="1:14" ht="15" customHeight="1" x14ac:dyDescent="0.2">
      <c r="A18" s="38"/>
      <c r="B18" s="143" t="s">
        <v>42</v>
      </c>
      <c r="C18" s="132"/>
      <c r="D18" s="49">
        <v>-458806</v>
      </c>
      <c r="E18" s="49"/>
      <c r="F18" s="49">
        <v>-106133</v>
      </c>
      <c r="G18" s="72"/>
      <c r="H18" s="72"/>
      <c r="I18" s="16"/>
      <c r="J18" s="49"/>
      <c r="K18" s="49"/>
      <c r="L18"/>
      <c r="M18"/>
      <c r="N18"/>
    </row>
    <row r="19" spans="1:14" ht="15" customHeight="1" x14ac:dyDescent="0.2">
      <c r="A19" s="38"/>
      <c r="B19" s="143" t="s">
        <v>44</v>
      </c>
      <c r="C19" s="132"/>
      <c r="D19" s="49">
        <v>-318747</v>
      </c>
      <c r="E19" s="49"/>
      <c r="F19" s="49">
        <v>-299726</v>
      </c>
      <c r="G19"/>
      <c r="H19"/>
      <c r="I19" s="16"/>
      <c r="J19" s="49"/>
      <c r="K19" s="49"/>
      <c r="L19"/>
      <c r="M19"/>
      <c r="N19"/>
    </row>
    <row r="20" spans="1:14" ht="15" customHeight="1" x14ac:dyDescent="0.2">
      <c r="A20"/>
      <c r="B20" s="143" t="s">
        <v>45</v>
      </c>
      <c r="C20"/>
      <c r="D20" s="49">
        <v>0</v>
      </c>
      <c r="E20" s="49"/>
      <c r="F20" s="49">
        <v>-138751</v>
      </c>
      <c r="G20" s="72"/>
      <c r="H20"/>
      <c r="I20" s="16"/>
      <c r="J20" s="49"/>
      <c r="K20" s="263"/>
      <c r="L20"/>
      <c r="M20"/>
      <c r="N20"/>
    </row>
    <row r="21" spans="1:14" ht="15" hidden="1" customHeight="1" x14ac:dyDescent="0.2">
      <c r="A21" s="38"/>
      <c r="B21" s="143"/>
      <c r="C21" s="132"/>
      <c r="D21" s="131" t="s">
        <v>0</v>
      </c>
      <c r="E21" s="49"/>
      <c r="F21" s="131" t="s">
        <v>0</v>
      </c>
      <c r="G21"/>
      <c r="H21"/>
      <c r="I21" s="16"/>
      <c r="J21" s="16"/>
      <c r="K21" s="249"/>
      <c r="L21"/>
      <c r="M21"/>
      <c r="N21"/>
    </row>
    <row r="22" spans="1:14" ht="15" customHeight="1" x14ac:dyDescent="0.2">
      <c r="A22" s="38"/>
      <c r="B22" s="159" t="s">
        <v>52</v>
      </c>
      <c r="C22" s="130"/>
      <c r="D22" s="156">
        <v>7545871</v>
      </c>
      <c r="E22" s="49"/>
      <c r="F22" s="156">
        <v>9926149</v>
      </c>
      <c r="G22"/>
      <c r="H22"/>
      <c r="I22" s="72"/>
      <c r="J22" s="16"/>
      <c r="K22" s="249"/>
      <c r="L22"/>
      <c r="M22"/>
      <c r="N22"/>
    </row>
    <row r="23" spans="1:14" ht="15" customHeight="1" x14ac:dyDescent="0.2">
      <c r="A23" s="38"/>
      <c r="B23" s="92"/>
      <c r="C23" s="27"/>
      <c r="D23" s="49"/>
      <c r="E23" s="49"/>
      <c r="F23" s="49"/>
      <c r="G23"/>
      <c r="H23"/>
      <c r="I23" s="72"/>
      <c r="J23" s="16"/>
      <c r="K23" s="249"/>
      <c r="L23"/>
      <c r="M23"/>
      <c r="N23"/>
    </row>
    <row r="24" spans="1:14" ht="15" customHeight="1" x14ac:dyDescent="0.2">
      <c r="A24" s="38"/>
      <c r="B24" s="142" t="s">
        <v>46</v>
      </c>
      <c r="C24" s="39"/>
      <c r="D24" s="49"/>
      <c r="E24" s="49"/>
      <c r="F24" s="49"/>
      <c r="G24"/>
      <c r="H24"/>
      <c r="I24" s="72"/>
      <c r="J24" s="16"/>
      <c r="K24" s="249"/>
      <c r="L24"/>
      <c r="M24"/>
      <c r="N24"/>
    </row>
    <row r="25" spans="1:14" ht="15" customHeight="1" x14ac:dyDescent="0.2">
      <c r="A25" s="38"/>
      <c r="B25" s="142"/>
      <c r="C25" s="130"/>
      <c r="D25" s="49"/>
      <c r="E25" s="49"/>
      <c r="F25" s="49"/>
      <c r="G25"/>
      <c r="H25"/>
      <c r="I25" s="262"/>
      <c r="J25" s="16"/>
      <c r="K25" s="249"/>
      <c r="L25"/>
      <c r="M25"/>
      <c r="N25"/>
    </row>
    <row r="26" spans="1:14" ht="15" customHeight="1" x14ac:dyDescent="0.2">
      <c r="A26" s="38"/>
      <c r="B26" s="143" t="s">
        <v>47</v>
      </c>
      <c r="C26" s="132"/>
      <c r="D26" s="49">
        <v>-297124</v>
      </c>
      <c r="E26" s="49"/>
      <c r="F26" s="49">
        <v>-138989</v>
      </c>
      <c r="G26"/>
      <c r="H26"/>
      <c r="I26" s="72"/>
      <c r="J26" s="16"/>
      <c r="K26" s="249"/>
      <c r="L26"/>
      <c r="M26"/>
      <c r="N26"/>
    </row>
    <row r="27" spans="1:14" ht="15" customHeight="1" x14ac:dyDescent="0.2">
      <c r="A27" s="38"/>
      <c r="B27" s="143" t="s">
        <v>48</v>
      </c>
      <c r="C27" s="132"/>
      <c r="D27" s="49">
        <v>-97376</v>
      </c>
      <c r="E27" s="133"/>
      <c r="F27" s="49">
        <v>0</v>
      </c>
      <c r="G27"/>
      <c r="H27"/>
      <c r="I27" s="72"/>
      <c r="J27" s="16"/>
      <c r="K27" s="16"/>
      <c r="L27"/>
      <c r="M27"/>
      <c r="N27"/>
    </row>
    <row r="28" spans="1:14" ht="15" customHeight="1" x14ac:dyDescent="0.2">
      <c r="A28" s="38"/>
      <c r="B28" s="143" t="s">
        <v>54</v>
      </c>
      <c r="C28" s="132"/>
      <c r="D28" s="49">
        <v>32000</v>
      </c>
      <c r="E28" s="133"/>
      <c r="F28" s="49">
        <v>28500</v>
      </c>
      <c r="G28"/>
      <c r="H28"/>
      <c r="I28" s="16"/>
      <c r="J28" s="16"/>
      <c r="K28" s="16"/>
      <c r="L28"/>
      <c r="M28"/>
      <c r="N28"/>
    </row>
    <row r="29" spans="1:14" ht="15" customHeight="1" x14ac:dyDescent="0.2">
      <c r="A29" s="38"/>
      <c r="B29" s="143" t="s">
        <v>30</v>
      </c>
      <c r="C29" s="132"/>
      <c r="D29" s="131">
        <v>-2412</v>
      </c>
      <c r="E29" s="49"/>
      <c r="F29" s="131">
        <v>-1527</v>
      </c>
      <c r="G29"/>
      <c r="H29"/>
      <c r="I29" s="16"/>
      <c r="J29" s="16"/>
      <c r="K29" s="16"/>
      <c r="L29"/>
      <c r="M29"/>
      <c r="N29"/>
    </row>
    <row r="30" spans="1:14" ht="15" customHeight="1" x14ac:dyDescent="0.2">
      <c r="A30" s="38"/>
      <c r="B30" s="159" t="s">
        <v>4</v>
      </c>
      <c r="C30" s="240"/>
      <c r="D30" s="156">
        <v>-364912</v>
      </c>
      <c r="E30" s="49"/>
      <c r="F30" s="156">
        <v>-112016</v>
      </c>
      <c r="G30"/>
      <c r="H30"/>
      <c r="I30" s="37"/>
      <c r="J30" s="37"/>
      <c r="K30" s="16"/>
      <c r="L30"/>
      <c r="M30"/>
      <c r="N30" s="72"/>
    </row>
    <row r="31" spans="1:14" ht="15" customHeight="1" x14ac:dyDescent="0.2">
      <c r="A31" s="38"/>
      <c r="B31" s="241"/>
      <c r="C31" s="240"/>
      <c r="D31" s="242"/>
      <c r="E31" s="242"/>
      <c r="F31" s="242"/>
      <c r="G31"/>
      <c r="H31"/>
      <c r="I31" s="72"/>
      <c r="J31" s="72"/>
      <c r="K31" s="16"/>
      <c r="L31"/>
      <c r="M31"/>
      <c r="N31"/>
    </row>
    <row r="32" spans="1:14" ht="15" customHeight="1" thickBot="1" x14ac:dyDescent="0.25">
      <c r="A32" s="38"/>
      <c r="B32" s="142" t="s">
        <v>53</v>
      </c>
      <c r="C32" s="240"/>
      <c r="D32" s="67">
        <v>7180959</v>
      </c>
      <c r="E32" s="49"/>
      <c r="F32" s="67">
        <v>9814133</v>
      </c>
      <c r="G32"/>
      <c r="H32"/>
      <c r="I32" s="72"/>
      <c r="J32" s="72"/>
      <c r="K32" s="16"/>
      <c r="L32"/>
      <c r="M32"/>
      <c r="N32"/>
    </row>
    <row r="33" spans="1:10" ht="15" customHeight="1" thickTop="1" x14ac:dyDescent="0.2">
      <c r="A33" s="38"/>
      <c r="B33" s="241"/>
      <c r="C33" s="240"/>
      <c r="D33" s="242"/>
      <c r="E33" s="242"/>
      <c r="F33" s="242"/>
      <c r="G33"/>
      <c r="H33"/>
      <c r="I33" s="72"/>
      <c r="J33" s="72"/>
    </row>
    <row r="34" spans="1:10" ht="15" customHeight="1" x14ac:dyDescent="0.2">
      <c r="A34" s="38"/>
      <c r="B34" s="91" t="s">
        <v>49</v>
      </c>
      <c r="C34" s="39"/>
      <c r="D34" s="65"/>
      <c r="E34" s="65"/>
      <c r="F34" s="65"/>
      <c r="G34" s="72"/>
      <c r="H34"/>
      <c r="I34" s="272"/>
      <c r="J34" s="16"/>
    </row>
    <row r="35" spans="1:10" ht="15" customHeight="1" x14ac:dyDescent="0.2">
      <c r="A35" s="38"/>
      <c r="B35" s="143" t="s">
        <v>50</v>
      </c>
      <c r="C35" s="132"/>
      <c r="D35" s="49">
        <v>40711720</v>
      </c>
      <c r="E35" s="133"/>
      <c r="F35" s="49">
        <v>30897587</v>
      </c>
      <c r="G35" s="72"/>
      <c r="H35"/>
      <c r="I35" s="16"/>
      <c r="J35" s="16"/>
    </row>
    <row r="36" spans="1:10" ht="15" customHeight="1" x14ac:dyDescent="0.2">
      <c r="A36" s="38"/>
      <c r="B36" s="143" t="s">
        <v>51</v>
      </c>
      <c r="C36" s="240"/>
      <c r="D36" s="56">
        <v>47892679</v>
      </c>
      <c r="E36" s="49"/>
      <c r="F36" s="56">
        <v>40711720</v>
      </c>
      <c r="G36" s="72"/>
      <c r="H36"/>
      <c r="I36" s="16"/>
      <c r="J36" s="16"/>
    </row>
    <row r="37" spans="1:10" ht="15" customHeight="1" x14ac:dyDescent="0.2">
      <c r="A37" s="38"/>
      <c r="B37" s="143"/>
      <c r="C37" s="240"/>
      <c r="D37" s="131"/>
      <c r="E37" s="49"/>
      <c r="F37" s="131" t="s">
        <v>0</v>
      </c>
      <c r="G37"/>
      <c r="H37"/>
      <c r="I37" s="16"/>
      <c r="J37" s="16"/>
    </row>
    <row r="38" spans="1:10" ht="15" customHeight="1" thickBot="1" x14ac:dyDescent="0.25">
      <c r="A38" s="38"/>
      <c r="B38" s="159" t="s">
        <v>53</v>
      </c>
      <c r="C38" s="240"/>
      <c r="D38" s="67">
        <v>7180959</v>
      </c>
      <c r="E38" s="133"/>
      <c r="F38" s="67">
        <v>9814133</v>
      </c>
      <c r="G38"/>
      <c r="H38"/>
      <c r="I38" s="16"/>
      <c r="J38" s="16"/>
    </row>
    <row r="39" spans="1:10" ht="15" customHeight="1" thickTop="1" x14ac:dyDescent="0.2">
      <c r="A39" s="38"/>
      <c r="B39" s="143"/>
      <c r="C39" s="240"/>
      <c r="D39" s="49" t="s">
        <v>0</v>
      </c>
      <c r="E39" s="133"/>
      <c r="F39" s="49" t="s">
        <v>0</v>
      </c>
      <c r="G39"/>
      <c r="H39"/>
      <c r="I39"/>
      <c r="J39"/>
    </row>
    <row r="40" spans="1:10" ht="15" customHeight="1" x14ac:dyDescent="0.2">
      <c r="A40"/>
      <c r="B40" s="115" t="s">
        <v>81</v>
      </c>
      <c r="C40" s="119"/>
      <c r="D40" s="239"/>
      <c r="E40" s="239"/>
      <c r="F40" s="239"/>
      <c r="G40" s="173"/>
      <c r="H40" s="173"/>
      <c r="I40" s="173"/>
      <c r="J40" s="173"/>
    </row>
    <row r="41" spans="1:10" ht="15" customHeight="1" x14ac:dyDescent="0.2">
      <c r="A41"/>
      <c r="B41" s="95"/>
      <c r="C41"/>
      <c r="D41" s="258"/>
      <c r="E41" s="258"/>
      <c r="F41" s="258"/>
      <c r="G41" s="173"/>
      <c r="H41" s="173"/>
      <c r="I41" s="173"/>
      <c r="J41" s="173"/>
    </row>
    <row r="42" spans="1:10" x14ac:dyDescent="0.2">
      <c r="A42"/>
      <c r="B42"/>
      <c r="C42"/>
      <c r="D42" s="19"/>
      <c r="E42" s="19"/>
      <c r="F42"/>
      <c r="G42"/>
      <c r="H42"/>
      <c r="I42"/>
      <c r="J42"/>
    </row>
    <row r="43" spans="1:10" x14ac:dyDescent="0.2">
      <c r="A43"/>
      <c r="B43" s="16"/>
      <c r="C43" s="16"/>
      <c r="D43" s="293"/>
      <c r="E43" s="16"/>
      <c r="F43" s="293"/>
      <c r="G43" s="16"/>
      <c r="H43" s="16"/>
      <c r="I43" s="16"/>
      <c r="J43"/>
    </row>
    <row r="44" spans="1:10" x14ac:dyDescent="0.2">
      <c r="A44"/>
      <c r="B44" s="16"/>
      <c r="C44" s="16"/>
      <c r="D44" s="79"/>
      <c r="E44" s="16"/>
      <c r="F44" s="16"/>
      <c r="G44" s="16"/>
      <c r="H44" s="16"/>
      <c r="I44" s="16"/>
      <c r="J44"/>
    </row>
    <row r="46" spans="1:10" x14ac:dyDescent="0.2">
      <c r="A46"/>
      <c r="B46" s="16"/>
      <c r="C46" s="16"/>
      <c r="D46" s="235"/>
      <c r="E46" s="16"/>
      <c r="F46" s="235"/>
      <c r="G46" s="16"/>
      <c r="H46" s="16"/>
      <c r="I46" s="16"/>
      <c r="J46"/>
    </row>
    <row r="49" spans="2:9" x14ac:dyDescent="0.2">
      <c r="B49" s="16"/>
      <c r="C49" s="16"/>
      <c r="D49" s="168"/>
      <c r="E49" s="168"/>
      <c r="F49" s="168"/>
      <c r="G49" s="16"/>
      <c r="H49" s="16"/>
      <c r="I49" s="16"/>
    </row>
    <row r="50" spans="2:9" x14ac:dyDescent="0.2">
      <c r="B50" s="294"/>
      <c r="C50" s="16"/>
      <c r="D50" s="16"/>
      <c r="E50" s="16"/>
      <c r="F50" s="16"/>
      <c r="G50" s="16"/>
      <c r="H50" s="16"/>
      <c r="I50" s="16"/>
    </row>
    <row r="51" spans="2:9" x14ac:dyDescent="0.2">
      <c r="B51" s="236"/>
      <c r="C51" s="16"/>
      <c r="D51" s="49"/>
      <c r="E51" s="49"/>
      <c r="F51" s="49"/>
      <c r="G51" s="16"/>
      <c r="H51" s="51"/>
      <c r="I51" s="16"/>
    </row>
    <row r="52" spans="2:9" x14ac:dyDescent="0.2">
      <c r="B52" s="236"/>
      <c r="C52" s="16"/>
      <c r="D52" s="49"/>
      <c r="E52" s="49"/>
      <c r="F52" s="49"/>
      <c r="G52" s="16"/>
      <c r="H52" s="51"/>
      <c r="I52" s="16"/>
    </row>
    <row r="53" spans="2:9" ht="17.25" x14ac:dyDescent="0.2">
      <c r="B53" s="236"/>
      <c r="C53" s="16"/>
      <c r="D53" s="234"/>
      <c r="E53" s="49"/>
      <c r="F53" s="234"/>
      <c r="G53" s="16"/>
      <c r="H53" s="51"/>
      <c r="I53" s="16"/>
    </row>
    <row r="54" spans="2:9" x14ac:dyDescent="0.2">
      <c r="B54" s="236"/>
      <c r="C54" s="16"/>
      <c r="D54" s="49"/>
      <c r="E54" s="49"/>
      <c r="F54" s="49"/>
      <c r="G54" s="16"/>
      <c r="H54" s="16"/>
      <c r="I54" s="16"/>
    </row>
    <row r="55" spans="2:9" x14ac:dyDescent="0.2">
      <c r="B55" s="236"/>
      <c r="C55" s="16"/>
      <c r="D55" s="49"/>
      <c r="E55" s="49"/>
      <c r="F55" s="49"/>
      <c r="G55" s="16"/>
      <c r="H55" s="16"/>
      <c r="I55" s="16"/>
    </row>
    <row r="56" spans="2:9" x14ac:dyDescent="0.2">
      <c r="B56" s="16"/>
      <c r="C56" s="16"/>
      <c r="D56" s="168"/>
      <c r="E56" s="168"/>
      <c r="F56" s="168"/>
      <c r="G56" s="16"/>
      <c r="H56" s="16"/>
      <c r="I56" s="16"/>
    </row>
    <row r="57" spans="2:9" x14ac:dyDescent="0.2">
      <c r="B57" s="294"/>
      <c r="C57" s="16"/>
      <c r="D57" s="16"/>
      <c r="E57" s="16"/>
      <c r="F57" s="16"/>
      <c r="G57" s="16"/>
      <c r="H57" s="16"/>
      <c r="I57" s="16"/>
    </row>
    <row r="58" spans="2:9" x14ac:dyDescent="0.2">
      <c r="B58" s="236"/>
      <c r="C58" s="16"/>
      <c r="D58" s="49"/>
      <c r="E58" s="49"/>
      <c r="F58" s="49"/>
      <c r="G58" s="16"/>
      <c r="H58" s="16"/>
      <c r="I58" s="16"/>
    </row>
    <row r="59" spans="2:9" x14ac:dyDescent="0.2">
      <c r="B59" s="236"/>
      <c r="C59" s="16"/>
      <c r="D59" s="49"/>
      <c r="E59" s="49"/>
      <c r="F59" s="49"/>
      <c r="G59" s="16"/>
    </row>
    <row r="60" spans="2:9" ht="17.25" x14ac:dyDescent="0.2">
      <c r="B60" s="236"/>
      <c r="C60" s="16"/>
      <c r="D60" s="234"/>
      <c r="E60" s="49"/>
      <c r="F60" s="234"/>
      <c r="G60" s="16"/>
      <c r="H60" s="16"/>
      <c r="I60" s="16"/>
    </row>
    <row r="61" spans="2:9" x14ac:dyDescent="0.2">
      <c r="B61" s="236"/>
      <c r="C61" s="16"/>
      <c r="D61" s="49"/>
      <c r="E61" s="49"/>
      <c r="F61" s="49"/>
      <c r="G61" s="16"/>
      <c r="H61" s="16"/>
      <c r="I61" s="16"/>
    </row>
    <row r="62" spans="2:9" x14ac:dyDescent="0.2">
      <c r="B62" s="236"/>
      <c r="C62" s="16"/>
      <c r="D62" s="49"/>
      <c r="E62" s="49"/>
      <c r="F62" s="49"/>
      <c r="G62" s="16"/>
      <c r="H62" s="16"/>
      <c r="I62" s="16"/>
    </row>
    <row r="63" spans="2:9" x14ac:dyDescent="0.2">
      <c r="B63" s="236"/>
      <c r="C63" s="16"/>
      <c r="D63" s="49"/>
      <c r="E63" s="49"/>
      <c r="F63" s="49"/>
      <c r="G63" s="16"/>
      <c r="H63" s="16"/>
      <c r="I63" s="16"/>
    </row>
    <row r="64" spans="2:9" x14ac:dyDescent="0.2">
      <c r="B64" s="294"/>
      <c r="C64" s="16"/>
      <c r="D64" s="168"/>
      <c r="E64" s="168"/>
      <c r="F64" s="168"/>
      <c r="G64" s="16"/>
      <c r="H64" s="16"/>
      <c r="I64" s="16"/>
    </row>
    <row r="65" spans="2:13" x14ac:dyDescent="0.2">
      <c r="B65" s="236"/>
      <c r="C65" s="16"/>
      <c r="D65" s="49"/>
      <c r="E65" s="49"/>
      <c r="F65" s="49"/>
      <c r="G65" s="16"/>
      <c r="H65" s="16"/>
      <c r="I65" s="16"/>
      <c r="J65"/>
      <c r="K65"/>
      <c r="L65"/>
      <c r="M65"/>
    </row>
    <row r="66" spans="2:13" x14ac:dyDescent="0.2">
      <c r="B66" s="236"/>
      <c r="C66" s="16"/>
      <c r="D66" s="49"/>
      <c r="E66" s="49"/>
      <c r="F66" s="49"/>
      <c r="G66" s="16"/>
      <c r="I66" s="16"/>
      <c r="J66"/>
      <c r="K66"/>
      <c r="L66"/>
      <c r="M66"/>
    </row>
    <row r="67" spans="2:13" ht="17.25" x14ac:dyDescent="0.2">
      <c r="B67" s="236"/>
      <c r="C67" s="16"/>
      <c r="D67" s="234"/>
      <c r="E67" s="49"/>
      <c r="F67" s="234"/>
      <c r="G67" s="16"/>
      <c r="I67" s="16"/>
      <c r="J67"/>
      <c r="K67"/>
      <c r="L67"/>
      <c r="M67"/>
    </row>
    <row r="68" spans="2:13" x14ac:dyDescent="0.2">
      <c r="B68" s="236"/>
      <c r="C68" s="16"/>
      <c r="D68" s="49"/>
      <c r="E68" s="49"/>
      <c r="F68" s="49"/>
      <c r="G68" s="16"/>
      <c r="H68" s="16"/>
      <c r="I68" s="16"/>
      <c r="J68"/>
      <c r="K68"/>
      <c r="L68"/>
      <c r="M68"/>
    </row>
    <row r="69" spans="2:13" x14ac:dyDescent="0.2">
      <c r="B69" s="236"/>
      <c r="C69" s="16"/>
      <c r="D69" s="49"/>
      <c r="E69" s="49"/>
      <c r="F69" s="49"/>
      <c r="G69" s="16"/>
      <c r="H69" s="16"/>
      <c r="I69" s="16"/>
      <c r="J69"/>
      <c r="K69"/>
      <c r="L69"/>
      <c r="M69"/>
    </row>
    <row r="70" spans="2:13" x14ac:dyDescent="0.2">
      <c r="B70" s="236"/>
      <c r="C70" s="16"/>
      <c r="D70" s="49"/>
      <c r="E70" s="49"/>
      <c r="F70" s="49"/>
      <c r="G70" s="16"/>
      <c r="H70" s="16"/>
      <c r="I70" s="16"/>
      <c r="J70"/>
      <c r="K70"/>
      <c r="L70"/>
      <c r="M70"/>
    </row>
    <row r="71" spans="2:13" x14ac:dyDescent="0.2">
      <c r="B71" s="236"/>
      <c r="C71" s="16"/>
      <c r="D71" s="49"/>
      <c r="E71" s="49"/>
      <c r="F71" s="49"/>
      <c r="G71" s="16"/>
      <c r="H71" s="16"/>
      <c r="I71" s="16"/>
      <c r="J71"/>
      <c r="K71"/>
      <c r="L71"/>
      <c r="M71"/>
    </row>
    <row r="72" spans="2:13" x14ac:dyDescent="0.2">
      <c r="B72" s="294"/>
      <c r="C72" s="16"/>
      <c r="D72" s="168"/>
      <c r="E72" s="168"/>
      <c r="F72" s="168"/>
      <c r="G72" s="16"/>
      <c r="H72" s="16"/>
      <c r="I72" s="16"/>
      <c r="J72"/>
      <c r="K72"/>
      <c r="L72"/>
      <c r="M72"/>
    </row>
    <row r="73" spans="2:13" x14ac:dyDescent="0.2">
      <c r="B73" s="236"/>
      <c r="C73" s="16"/>
      <c r="D73" s="49"/>
      <c r="E73" s="49"/>
      <c r="F73" s="49"/>
      <c r="G73" s="16"/>
      <c r="H73" s="16"/>
      <c r="I73" s="16"/>
      <c r="J73"/>
      <c r="K73"/>
      <c r="L73"/>
      <c r="M73"/>
    </row>
    <row r="74" spans="2:13" ht="17.25" x14ac:dyDescent="0.2">
      <c r="B74" s="236"/>
      <c r="C74" s="16"/>
      <c r="D74" s="234"/>
      <c r="E74" s="234"/>
      <c r="F74" s="234"/>
      <c r="G74" s="16"/>
      <c r="H74" s="51"/>
      <c r="I74" s="16"/>
      <c r="J74"/>
      <c r="K74"/>
      <c r="L74"/>
      <c r="M74"/>
    </row>
    <row r="75" spans="2:13" x14ac:dyDescent="0.2">
      <c r="B75" s="236"/>
      <c r="C75" s="16"/>
      <c r="D75" s="49"/>
      <c r="E75" s="49"/>
      <c r="F75" s="49"/>
      <c r="G75" s="16"/>
      <c r="H75" s="16"/>
      <c r="I75" s="16"/>
      <c r="J75"/>
      <c r="K75"/>
      <c r="L75"/>
      <c r="M75"/>
    </row>
    <row r="76" spans="2:13" x14ac:dyDescent="0.2">
      <c r="B76" s="236"/>
      <c r="C76" s="16"/>
      <c r="D76" s="49"/>
      <c r="E76" s="49"/>
      <c r="F76" s="49"/>
      <c r="G76" s="16"/>
      <c r="H76" s="16"/>
      <c r="I76" s="16"/>
      <c r="J76"/>
      <c r="K76"/>
      <c r="L76"/>
      <c r="M76"/>
    </row>
    <row r="77" spans="2:13" x14ac:dyDescent="0.2">
      <c r="B77" s="236"/>
      <c r="C77" s="16"/>
      <c r="D77" s="49"/>
      <c r="E77" s="49"/>
      <c r="F77" s="49"/>
      <c r="G77" s="16"/>
      <c r="H77" s="16"/>
      <c r="I77" s="16"/>
      <c r="J77"/>
      <c r="K77"/>
      <c r="L77"/>
      <c r="M77"/>
    </row>
    <row r="78" spans="2:13" x14ac:dyDescent="0.2">
      <c r="B78" s="236"/>
      <c r="C78" s="16"/>
      <c r="D78" s="49"/>
      <c r="E78" s="49"/>
      <c r="F78" s="49"/>
      <c r="G78" s="16"/>
      <c r="H78" s="16"/>
      <c r="I78" s="16"/>
      <c r="J78"/>
      <c r="K78"/>
      <c r="L78"/>
      <c r="M78"/>
    </row>
    <row r="79" spans="2:13" x14ac:dyDescent="0.2">
      <c r="B79" s="294"/>
      <c r="C79" s="16"/>
      <c r="D79" s="168"/>
      <c r="E79" s="168"/>
      <c r="F79" s="168"/>
      <c r="G79" s="16"/>
      <c r="H79" s="16"/>
      <c r="I79" s="249"/>
      <c r="J79"/>
      <c r="K79"/>
      <c r="L79"/>
      <c r="M79"/>
    </row>
    <row r="80" spans="2:13" x14ac:dyDescent="0.2">
      <c r="B80" s="236"/>
      <c r="C80" s="16"/>
      <c r="D80" s="49"/>
      <c r="E80" s="49"/>
      <c r="F80" s="49"/>
      <c r="G80" s="16"/>
      <c r="I80" s="16"/>
      <c r="J80" s="249"/>
      <c r="K80"/>
      <c r="L80"/>
      <c r="M80" s="249"/>
    </row>
    <row r="81" spans="2:16" ht="17.25" x14ac:dyDescent="0.2">
      <c r="B81" s="236"/>
      <c r="C81" s="16"/>
      <c r="D81" s="234"/>
      <c r="E81" s="49"/>
      <c r="F81" s="234"/>
      <c r="G81" s="16"/>
      <c r="I81" s="16"/>
      <c r="J81" s="249"/>
      <c r="K81"/>
      <c r="L81"/>
      <c r="M81" s="249"/>
      <c r="N81"/>
      <c r="O81"/>
      <c r="P81"/>
    </row>
    <row r="82" spans="2:16" x14ac:dyDescent="0.2">
      <c r="B82" s="295"/>
      <c r="C82" s="16"/>
      <c r="D82" s="49"/>
      <c r="E82" s="49"/>
      <c r="F82" s="49"/>
      <c r="G82" s="16"/>
      <c r="H82" s="16"/>
      <c r="I82" s="16"/>
      <c r="J82" s="249"/>
      <c r="K82"/>
      <c r="L82" s="249"/>
      <c r="M82" s="249"/>
      <c r="N82"/>
      <c r="O82"/>
      <c r="P82"/>
    </row>
    <row r="83" spans="2:16" x14ac:dyDescent="0.2">
      <c r="B83" s="236"/>
      <c r="C83" s="16"/>
      <c r="D83" s="49"/>
      <c r="E83" s="49"/>
      <c r="F83" s="49"/>
      <c r="G83" s="16"/>
      <c r="H83" s="16"/>
      <c r="I83" s="249"/>
      <c r="J83"/>
      <c r="K83"/>
      <c r="L83"/>
      <c r="M83" s="249"/>
      <c r="N83"/>
      <c r="O83"/>
      <c r="P83"/>
    </row>
    <row r="84" spans="2:16" x14ac:dyDescent="0.2">
      <c r="B84" s="236"/>
      <c r="C84" s="16"/>
      <c r="D84" s="49"/>
      <c r="E84" s="49"/>
      <c r="F84" s="49"/>
      <c r="G84" s="16"/>
      <c r="H84" s="16"/>
      <c r="I84" s="249"/>
      <c r="J84"/>
      <c r="K84"/>
      <c r="L84"/>
      <c r="M84" s="249"/>
      <c r="N84"/>
      <c r="O84"/>
      <c r="P84"/>
    </row>
    <row r="85" spans="2:16" x14ac:dyDescent="0.2">
      <c r="B85" s="236"/>
      <c r="C85" s="16"/>
      <c r="D85" s="49"/>
      <c r="E85" s="49"/>
      <c r="F85" s="49"/>
      <c r="G85" s="16"/>
      <c r="H85" s="16"/>
      <c r="I85" s="249"/>
      <c r="J85"/>
      <c r="K85"/>
      <c r="L85"/>
      <c r="M85" s="249"/>
      <c r="N85"/>
      <c r="O85"/>
      <c r="P85"/>
    </row>
    <row r="86" spans="2:16" x14ac:dyDescent="0.2">
      <c r="B86" s="236"/>
      <c r="C86" s="16"/>
      <c r="D86" s="49"/>
      <c r="E86" s="49"/>
      <c r="F86" s="49"/>
      <c r="G86" s="16"/>
      <c r="H86" s="16"/>
      <c r="I86" s="16"/>
      <c r="J86"/>
      <c r="K86"/>
      <c r="L86"/>
      <c r="M86" s="249"/>
      <c r="N86"/>
      <c r="O86"/>
      <c r="P86"/>
    </row>
    <row r="87" spans="2:16" x14ac:dyDescent="0.2">
      <c r="B87" s="236"/>
      <c r="C87" s="16"/>
      <c r="D87" s="49"/>
      <c r="E87" s="49"/>
      <c r="F87" s="49"/>
      <c r="G87" s="16"/>
      <c r="H87" s="16"/>
      <c r="I87" s="16"/>
      <c r="J87"/>
      <c r="K87"/>
      <c r="L87"/>
      <c r="M87"/>
      <c r="N87"/>
      <c r="O87"/>
      <c r="P87"/>
    </row>
    <row r="89" spans="2:16" x14ac:dyDescent="0.2">
      <c r="B89" s="16"/>
      <c r="C89" s="16"/>
      <c r="D89" s="168"/>
      <c r="E89" s="168"/>
      <c r="F89" s="168"/>
      <c r="G89" s="16"/>
      <c r="H89" s="16"/>
      <c r="I89" s="16"/>
      <c r="J89"/>
      <c r="K89"/>
      <c r="L89"/>
      <c r="M89"/>
      <c r="N89"/>
      <c r="O89"/>
      <c r="P89"/>
    </row>
    <row r="90" spans="2:16" x14ac:dyDescent="0.2">
      <c r="B90" s="294"/>
      <c r="C90" s="16"/>
      <c r="D90" s="16"/>
      <c r="E90" s="16"/>
      <c r="F90" s="16"/>
      <c r="G90" s="253"/>
      <c r="H90" s="285"/>
      <c r="I90" s="249"/>
      <c r="J90" s="249"/>
      <c r="K90"/>
      <c r="L90" s="249"/>
      <c r="M90"/>
      <c r="N90" s="249"/>
      <c r="O90"/>
      <c r="P90"/>
    </row>
    <row r="91" spans="2:16" x14ac:dyDescent="0.2">
      <c r="B91" s="236"/>
      <c r="C91" s="16"/>
      <c r="D91" s="49"/>
      <c r="E91" s="16"/>
      <c r="F91" s="49"/>
      <c r="G91" s="253"/>
      <c r="H91" s="16"/>
      <c r="I91" s="249"/>
      <c r="J91" s="249"/>
      <c r="K91"/>
      <c r="L91" s="249"/>
      <c r="M91"/>
      <c r="N91" s="249"/>
      <c r="O91" s="72"/>
      <c r="P91" s="249"/>
    </row>
    <row r="92" spans="2:16" x14ac:dyDescent="0.2">
      <c r="B92" s="236"/>
      <c r="C92" s="16"/>
      <c r="D92" s="49"/>
      <c r="E92" s="16"/>
      <c r="F92" s="49"/>
      <c r="G92" s="253"/>
      <c r="H92" s="16"/>
      <c r="I92" s="249"/>
      <c r="J92" s="249"/>
      <c r="K92"/>
      <c r="L92" s="249"/>
      <c r="M92"/>
      <c r="N92" s="249"/>
      <c r="O92" s="72"/>
      <c r="P92" s="249"/>
    </row>
    <row r="93" spans="2:16" x14ac:dyDescent="0.2">
      <c r="B93" s="236"/>
      <c r="C93" s="16"/>
      <c r="D93" s="49"/>
      <c r="E93" s="16"/>
      <c r="F93" s="49"/>
      <c r="G93" s="253"/>
      <c r="H93" s="249"/>
      <c r="I93" s="16"/>
      <c r="J93" s="249"/>
      <c r="K93" s="249"/>
      <c r="L93" s="249"/>
      <c r="M93"/>
      <c r="N93" s="249"/>
      <c r="O93" s="72"/>
      <c r="P93" s="249"/>
    </row>
    <row r="94" spans="2:16" x14ac:dyDescent="0.2">
      <c r="B94" s="236"/>
      <c r="C94" s="16"/>
      <c r="D94" s="49"/>
      <c r="E94" s="16"/>
      <c r="F94" s="49"/>
      <c r="G94" s="253"/>
      <c r="H94" s="16"/>
      <c r="I94" s="16"/>
      <c r="J94"/>
      <c r="K94"/>
      <c r="L94" s="249"/>
      <c r="M94"/>
      <c r="N94" s="249"/>
      <c r="O94"/>
      <c r="P94"/>
    </row>
    <row r="95" spans="2:16" x14ac:dyDescent="0.2">
      <c r="B95" s="236"/>
      <c r="C95" s="16"/>
      <c r="D95" s="49"/>
      <c r="E95" s="16"/>
      <c r="F95" s="49"/>
      <c r="G95" s="253"/>
      <c r="H95" s="16"/>
      <c r="I95" s="249"/>
      <c r="J95" s="249"/>
      <c r="K95" s="249"/>
      <c r="L95"/>
      <c r="M95"/>
      <c r="N95" s="249"/>
      <c r="O95" s="72"/>
      <c r="P95" s="249"/>
    </row>
    <row r="96" spans="2:16" x14ac:dyDescent="0.2">
      <c r="B96" s="236"/>
      <c r="C96" s="16"/>
      <c r="D96" s="49"/>
      <c r="E96" s="16"/>
      <c r="F96" s="49"/>
      <c r="G96" s="253"/>
      <c r="H96" s="249"/>
      <c r="I96" s="249"/>
      <c r="J96" s="249"/>
      <c r="K96" s="249"/>
      <c r="L96"/>
      <c r="M96"/>
      <c r="N96" s="249"/>
      <c r="O96"/>
      <c r="P96"/>
    </row>
    <row r="97" spans="2:14" x14ac:dyDescent="0.2">
      <c r="B97" s="236"/>
      <c r="C97" s="16"/>
      <c r="D97" s="49"/>
      <c r="E97" s="16"/>
      <c r="F97" s="49"/>
      <c r="G97" s="253"/>
      <c r="H97" s="16"/>
      <c r="I97" s="249"/>
      <c r="J97" s="249"/>
      <c r="K97" s="249"/>
      <c r="L97"/>
      <c r="M97"/>
      <c r="N97" s="249"/>
    </row>
    <row r="98" spans="2:14" x14ac:dyDescent="0.2">
      <c r="B98" s="236"/>
      <c r="C98" s="16"/>
      <c r="D98" s="49"/>
      <c r="E98" s="16"/>
      <c r="F98" s="49"/>
      <c r="G98" s="253"/>
      <c r="I98" s="72"/>
      <c r="J98"/>
      <c r="K98"/>
      <c r="L98"/>
      <c r="M98"/>
      <c r="N98" s="249"/>
    </row>
    <row r="99" spans="2:14" x14ac:dyDescent="0.2">
      <c r="B99" s="236"/>
      <c r="C99" s="16"/>
      <c r="D99" s="49"/>
      <c r="E99" s="16"/>
      <c r="F99" s="49"/>
      <c r="G99" s="253"/>
      <c r="H99" s="16"/>
      <c r="I99" s="72"/>
      <c r="J99"/>
      <c r="K99"/>
      <c r="L99"/>
      <c r="M99"/>
      <c r="N99"/>
    </row>
    <row r="100" spans="2:14" x14ac:dyDescent="0.2">
      <c r="B100" s="236"/>
      <c r="C100" s="16"/>
      <c r="D100" s="49"/>
      <c r="E100" s="16"/>
      <c r="F100" s="49"/>
      <c r="G100" s="253"/>
      <c r="H100" s="16"/>
      <c r="I100" s="249"/>
      <c r="J100" s="249"/>
      <c r="K100" s="249"/>
      <c r="L100"/>
      <c r="M100"/>
      <c r="N100"/>
    </row>
    <row r="101" spans="2:14" x14ac:dyDescent="0.2">
      <c r="B101" s="236"/>
      <c r="C101" s="16"/>
      <c r="D101" s="49"/>
      <c r="E101" s="16"/>
      <c r="F101" s="49"/>
      <c r="G101" s="253"/>
      <c r="H101" s="16"/>
      <c r="I101" s="249"/>
      <c r="J101" s="249"/>
      <c r="K101" s="249"/>
      <c r="L101" s="249"/>
      <c r="M101" s="249"/>
      <c r="N101"/>
    </row>
    <row r="102" spans="2:14" x14ac:dyDescent="0.2">
      <c r="B102" s="236"/>
      <c r="C102" s="16"/>
      <c r="D102" s="49"/>
      <c r="E102" s="16"/>
      <c r="F102" s="49"/>
      <c r="G102" s="253"/>
      <c r="H102" s="16"/>
      <c r="I102" s="249"/>
      <c r="J102" s="249"/>
      <c r="K102" s="249"/>
      <c r="L102" s="249"/>
      <c r="M102" s="249"/>
      <c r="N102"/>
    </row>
    <row r="103" spans="2:14" x14ac:dyDescent="0.2">
      <c r="B103" s="236"/>
      <c r="C103" s="16"/>
      <c r="D103" s="49"/>
      <c r="E103" s="16"/>
      <c r="F103" s="49"/>
      <c r="G103" s="253"/>
      <c r="H103" s="16"/>
      <c r="I103" s="249"/>
      <c r="J103" s="249"/>
      <c r="K103" s="249"/>
      <c r="L103" s="249"/>
      <c r="M103" s="249"/>
      <c r="N103"/>
    </row>
    <row r="104" spans="2:14" x14ac:dyDescent="0.2">
      <c r="B104" s="236"/>
      <c r="C104" s="16"/>
      <c r="D104" s="49"/>
      <c r="E104" s="16"/>
      <c r="F104" s="49"/>
      <c r="G104" s="253"/>
      <c r="H104" s="16"/>
      <c r="I104" s="16"/>
      <c r="J104" s="249"/>
      <c r="K104" s="249"/>
      <c r="L104"/>
      <c r="M104" s="249"/>
      <c r="N104"/>
    </row>
    <row r="105" spans="2:14" x14ac:dyDescent="0.2">
      <c r="B105" s="236"/>
      <c r="C105" s="16"/>
      <c r="D105" s="49"/>
      <c r="E105" s="16"/>
      <c r="F105" s="49"/>
      <c r="G105" s="253"/>
      <c r="I105" s="249"/>
      <c r="J105" s="249"/>
      <c r="K105" s="249"/>
      <c r="L105"/>
      <c r="M105" s="249"/>
      <c r="N105"/>
    </row>
    <row r="106" spans="2:14" x14ac:dyDescent="0.2">
      <c r="B106" s="236"/>
      <c r="C106" s="16"/>
      <c r="D106" s="49"/>
      <c r="E106" s="16"/>
      <c r="F106" s="49"/>
      <c r="G106" s="253"/>
      <c r="I106" s="249"/>
      <c r="J106"/>
      <c r="K106"/>
      <c r="L106"/>
      <c r="M106" s="249"/>
      <c r="N106"/>
    </row>
    <row r="107" spans="2:14" x14ac:dyDescent="0.2">
      <c r="B107" s="236"/>
      <c r="C107" s="16"/>
      <c r="D107" s="49"/>
      <c r="E107" s="16"/>
      <c r="F107" s="49"/>
      <c r="G107" s="253"/>
      <c r="I107" s="249"/>
      <c r="J107"/>
      <c r="K107"/>
      <c r="L107"/>
      <c r="M107" s="249"/>
      <c r="N107"/>
    </row>
    <row r="108" spans="2:14" x14ac:dyDescent="0.2">
      <c r="B108" s="236"/>
      <c r="C108" s="16"/>
      <c r="D108" s="49"/>
      <c r="E108" s="16"/>
      <c r="F108" s="49"/>
      <c r="G108" s="253"/>
      <c r="H108" s="16"/>
      <c r="I108" s="16"/>
      <c r="J108"/>
      <c r="K108"/>
      <c r="L108" s="249"/>
      <c r="M108"/>
      <c r="N108"/>
    </row>
    <row r="109" spans="2:14" x14ac:dyDescent="0.2">
      <c r="B109" s="236"/>
      <c r="C109" s="16"/>
      <c r="D109" s="49"/>
      <c r="E109" s="16"/>
      <c r="F109" s="49"/>
      <c r="G109" s="253"/>
      <c r="H109" s="16"/>
      <c r="I109" s="249"/>
      <c r="J109" s="249"/>
      <c r="K109" s="249"/>
      <c r="L109" s="249"/>
      <c r="M109"/>
      <c r="N109"/>
    </row>
    <row r="110" spans="2:14" x14ac:dyDescent="0.2">
      <c r="B110" s="236"/>
      <c r="C110" s="16"/>
      <c r="D110" s="49"/>
      <c r="E110" s="49"/>
      <c r="F110" s="49"/>
      <c r="G110" s="253"/>
      <c r="H110" s="16"/>
      <c r="I110" s="249"/>
      <c r="J110" s="249"/>
      <c r="K110" s="249"/>
      <c r="L110" s="249"/>
      <c r="M110"/>
      <c r="N110"/>
    </row>
    <row r="111" spans="2:14" x14ac:dyDescent="0.2">
      <c r="B111" s="236"/>
      <c r="C111" s="16"/>
      <c r="D111" s="49"/>
      <c r="E111" s="49"/>
      <c r="F111" s="49"/>
      <c r="G111" s="253"/>
      <c r="H111" s="16"/>
      <c r="I111" s="249"/>
      <c r="J111" s="249"/>
      <c r="K111" s="249"/>
      <c r="L111" s="249"/>
      <c r="M111"/>
      <c r="N111"/>
    </row>
    <row r="112" spans="2:14" x14ac:dyDescent="0.2">
      <c r="B112" s="236"/>
      <c r="C112" s="16"/>
      <c r="D112" s="49"/>
      <c r="E112" s="49"/>
      <c r="F112" s="49"/>
      <c r="G112" s="253"/>
      <c r="H112" s="16"/>
      <c r="I112" s="16"/>
      <c r="J112" s="249"/>
      <c r="K112" s="249"/>
      <c r="L112"/>
      <c r="M112"/>
      <c r="N112"/>
    </row>
    <row r="113" spans="2:13" x14ac:dyDescent="0.2">
      <c r="B113" s="236"/>
      <c r="C113" s="16"/>
      <c r="D113" s="49"/>
      <c r="E113" s="49"/>
      <c r="F113" s="49"/>
      <c r="G113" s="253"/>
      <c r="H113" s="264"/>
      <c r="I113" s="249"/>
      <c r="J113" s="249"/>
      <c r="K113" s="249"/>
      <c r="L113"/>
      <c r="M113"/>
    </row>
    <row r="114" spans="2:13" ht="17.25" x14ac:dyDescent="0.2">
      <c r="B114" s="236"/>
      <c r="C114" s="16"/>
      <c r="D114" s="234"/>
      <c r="E114" s="49"/>
      <c r="F114" s="234"/>
      <c r="G114" s="253"/>
      <c r="H114" s="16"/>
      <c r="I114" s="249"/>
      <c r="J114"/>
      <c r="K114"/>
      <c r="L114"/>
      <c r="M114"/>
    </row>
    <row r="115" spans="2:13" x14ac:dyDescent="0.2">
      <c r="B115" s="236"/>
      <c r="C115" s="16"/>
      <c r="D115" s="49"/>
      <c r="E115" s="49"/>
      <c r="F115" s="49"/>
      <c r="G115" s="16"/>
      <c r="H115" s="16"/>
      <c r="I115" s="249"/>
      <c r="J115"/>
      <c r="K115"/>
      <c r="L115"/>
      <c r="M115" s="72"/>
    </row>
    <row r="116" spans="2:13" x14ac:dyDescent="0.2">
      <c r="B116" s="236"/>
      <c r="C116" s="16"/>
      <c r="D116" s="49"/>
      <c r="E116" s="49"/>
      <c r="F116" s="49"/>
      <c r="G116" s="16"/>
      <c r="H116" s="16"/>
      <c r="I116" s="249"/>
      <c r="J116"/>
      <c r="K116"/>
      <c r="L116"/>
      <c r="M116" s="72"/>
    </row>
    <row r="117" spans="2:13" x14ac:dyDescent="0.2">
      <c r="B117" s="236"/>
      <c r="C117" s="16"/>
      <c r="D117" s="49"/>
      <c r="E117" s="49"/>
      <c r="F117" s="49"/>
      <c r="G117" s="16"/>
      <c r="H117" s="16"/>
      <c r="I117" s="249"/>
      <c r="J117"/>
      <c r="K117"/>
      <c r="L117"/>
      <c r="M117" s="72"/>
    </row>
    <row r="118" spans="2:13" x14ac:dyDescent="0.2">
      <c r="B118" s="236"/>
      <c r="C118" s="16"/>
      <c r="D118" s="49"/>
      <c r="E118" s="49"/>
      <c r="F118" s="49"/>
      <c r="H118" s="16"/>
      <c r="I118" s="16"/>
      <c r="J118"/>
      <c r="K118"/>
      <c r="L118"/>
      <c r="M118"/>
    </row>
    <row r="119" spans="2:13" x14ac:dyDescent="0.2">
      <c r="B119" s="294"/>
      <c r="C119" s="16"/>
      <c r="D119" s="49"/>
      <c r="E119" s="49"/>
      <c r="F119" s="49"/>
      <c r="G119" s="16"/>
      <c r="H119" s="16"/>
      <c r="I119" s="16"/>
      <c r="J119"/>
      <c r="K119"/>
      <c r="L119"/>
      <c r="M119"/>
    </row>
    <row r="120" spans="2:13" x14ac:dyDescent="0.2">
      <c r="B120" s="294"/>
      <c r="C120" s="16"/>
      <c r="D120" s="49"/>
      <c r="E120" s="49"/>
      <c r="F120" s="49"/>
      <c r="G120" s="16"/>
      <c r="H120" s="16"/>
      <c r="I120" s="16"/>
      <c r="J120"/>
      <c r="K120"/>
      <c r="L120"/>
      <c r="M120"/>
    </row>
    <row r="121" spans="2:13" x14ac:dyDescent="0.2">
      <c r="B121" s="16"/>
      <c r="C121" s="16"/>
      <c r="D121" s="168"/>
      <c r="E121" s="168"/>
      <c r="F121" s="168"/>
      <c r="G121" s="16"/>
      <c r="H121" s="16"/>
      <c r="I121" s="16"/>
      <c r="J121"/>
      <c r="K121"/>
      <c r="L121"/>
      <c r="M121"/>
    </row>
    <row r="122" spans="2:13" x14ac:dyDescent="0.2">
      <c r="B122" s="294"/>
      <c r="C122" s="16"/>
      <c r="D122" s="49"/>
      <c r="E122" s="49"/>
      <c r="F122" s="49"/>
      <c r="G122" s="16"/>
      <c r="H122" s="16"/>
      <c r="I122" s="16"/>
      <c r="J122"/>
      <c r="K122"/>
      <c r="L122"/>
      <c r="M122"/>
    </row>
    <row r="123" spans="2:13" x14ac:dyDescent="0.2">
      <c r="B123" s="236"/>
      <c r="C123" s="16"/>
      <c r="D123" s="49"/>
      <c r="E123" s="49"/>
      <c r="F123" s="49"/>
      <c r="H123" s="16"/>
      <c r="I123" s="16"/>
      <c r="J123"/>
      <c r="K123"/>
      <c r="L123"/>
      <c r="M123"/>
    </row>
    <row r="124" spans="2:13" x14ac:dyDescent="0.2">
      <c r="B124" s="236"/>
      <c r="C124" s="16"/>
      <c r="D124" s="49"/>
      <c r="E124" s="49"/>
      <c r="F124" s="49"/>
      <c r="H124" s="16"/>
      <c r="I124" s="16"/>
      <c r="J124"/>
      <c r="K124"/>
      <c r="L124"/>
      <c r="M124"/>
    </row>
    <row r="125" spans="2:13" x14ac:dyDescent="0.2">
      <c r="B125" s="236"/>
      <c r="C125" s="16"/>
      <c r="D125" s="49"/>
      <c r="E125" s="49"/>
      <c r="F125" s="49"/>
      <c r="H125" s="16"/>
      <c r="I125" s="16"/>
      <c r="J125"/>
      <c r="K125"/>
      <c r="L125"/>
      <c r="M125"/>
    </row>
    <row r="126" spans="2:13" x14ac:dyDescent="0.2">
      <c r="B126" s="236"/>
      <c r="C126" s="16"/>
      <c r="D126" s="49"/>
      <c r="E126" s="49"/>
      <c r="F126" s="49"/>
      <c r="G126" s="51"/>
      <c r="H126" s="16"/>
      <c r="I126" s="16"/>
      <c r="J126"/>
      <c r="K126"/>
      <c r="L126"/>
      <c r="M126"/>
    </row>
    <row r="127" spans="2:13" ht="17.25" x14ac:dyDescent="0.2">
      <c r="B127" s="236"/>
      <c r="C127" s="16"/>
      <c r="D127" s="234"/>
      <c r="E127" s="49"/>
      <c r="F127" s="234"/>
      <c r="H127" s="16"/>
      <c r="I127" s="16"/>
      <c r="J127"/>
      <c r="K127"/>
      <c r="L127"/>
      <c r="M127"/>
    </row>
    <row r="128" spans="2:13" x14ac:dyDescent="0.2">
      <c r="B128" s="236"/>
      <c r="C128" s="16"/>
      <c r="D128" s="49"/>
      <c r="E128" s="49"/>
      <c r="F128" s="49"/>
      <c r="G128" s="16"/>
      <c r="H128" s="16"/>
      <c r="I128" s="16"/>
      <c r="J128"/>
      <c r="K128"/>
      <c r="L128"/>
      <c r="M128"/>
    </row>
    <row r="129" spans="2:11" x14ac:dyDescent="0.2">
      <c r="B129" s="236"/>
      <c r="C129" s="16"/>
      <c r="D129" s="16"/>
      <c r="E129" s="16"/>
      <c r="F129" s="16"/>
      <c r="G129" s="16"/>
      <c r="H129" s="16"/>
      <c r="I129" s="16"/>
      <c r="J129"/>
      <c r="K129"/>
    </row>
    <row r="130" spans="2:11" x14ac:dyDescent="0.2">
      <c r="B130" s="236"/>
      <c r="C130" s="16"/>
      <c r="D130" s="168"/>
      <c r="E130" s="168"/>
      <c r="F130" s="168"/>
      <c r="G130" s="16"/>
      <c r="H130" s="16"/>
      <c r="I130" s="16"/>
      <c r="J130"/>
      <c r="K130"/>
    </row>
    <row r="131" spans="2:11" x14ac:dyDescent="0.2">
      <c r="B131" s="294"/>
      <c r="C131" s="16"/>
      <c r="D131" s="16"/>
      <c r="E131" s="16"/>
      <c r="F131" s="16"/>
      <c r="G131" s="16"/>
      <c r="H131" s="16"/>
      <c r="I131" s="253"/>
      <c r="J131"/>
      <c r="K131"/>
    </row>
    <row r="132" spans="2:11" x14ac:dyDescent="0.25">
      <c r="B132" s="236"/>
      <c r="C132" s="16"/>
      <c r="D132" s="49"/>
      <c r="E132" s="49"/>
      <c r="F132" s="49"/>
      <c r="H132" s="16"/>
      <c r="I132" s="296"/>
      <c r="J132" s="265"/>
      <c r="K132" s="246"/>
    </row>
    <row r="133" spans="2:11" x14ac:dyDescent="0.2">
      <c r="B133" s="236"/>
      <c r="C133" s="16"/>
      <c r="D133" s="49"/>
      <c r="E133" s="49"/>
      <c r="F133" s="49"/>
      <c r="I133" s="16"/>
      <c r="J133"/>
      <c r="K133"/>
    </row>
    <row r="134" spans="2:11" x14ac:dyDescent="0.2">
      <c r="B134" s="236"/>
      <c r="C134" s="16"/>
      <c r="D134" s="49"/>
      <c r="E134" s="49"/>
      <c r="F134" s="49"/>
      <c r="G134" s="51"/>
      <c r="I134" s="16"/>
      <c r="J134"/>
      <c r="K134"/>
    </row>
    <row r="135" spans="2:11" ht="17.25" x14ac:dyDescent="0.2">
      <c r="B135" s="236"/>
      <c r="C135" s="16"/>
      <c r="D135" s="234"/>
      <c r="E135" s="49"/>
      <c r="F135" s="234"/>
      <c r="H135" s="16"/>
      <c r="I135" s="16"/>
      <c r="J135"/>
      <c r="K135"/>
    </row>
    <row r="136" spans="2:11" x14ac:dyDescent="0.2">
      <c r="B136" s="236"/>
      <c r="C136" s="16"/>
      <c r="D136" s="49"/>
      <c r="E136" s="49"/>
      <c r="F136" s="49"/>
      <c r="G136" s="16"/>
      <c r="H136" s="16"/>
      <c r="I136" s="16"/>
      <c r="J136"/>
      <c r="K136"/>
    </row>
    <row r="137" spans="2:11" x14ac:dyDescent="0.2">
      <c r="B137" s="236"/>
      <c r="C137" s="16"/>
      <c r="D137" s="49"/>
      <c r="E137" s="49"/>
      <c r="F137" s="49"/>
      <c r="G137" s="16"/>
      <c r="H137" s="16"/>
      <c r="I137" s="16"/>
      <c r="J137"/>
      <c r="K137"/>
    </row>
    <row r="138" spans="2:11" x14ac:dyDescent="0.2">
      <c r="B138" s="16"/>
      <c r="C138" s="16"/>
      <c r="D138" s="168"/>
      <c r="E138" s="168"/>
      <c r="F138" s="168"/>
      <c r="G138" s="16"/>
      <c r="H138" s="16"/>
      <c r="I138" s="16"/>
      <c r="J138"/>
      <c r="K138"/>
    </row>
    <row r="139" spans="2:11" x14ac:dyDescent="0.2">
      <c r="B139" s="294"/>
      <c r="C139" s="16"/>
      <c r="D139" s="16"/>
      <c r="E139" s="16"/>
      <c r="F139" s="16"/>
      <c r="G139" s="16"/>
      <c r="H139" s="16"/>
      <c r="I139" s="16"/>
      <c r="J139"/>
      <c r="K139"/>
    </row>
    <row r="140" spans="2:11" x14ac:dyDescent="0.2">
      <c r="B140" s="236"/>
      <c r="C140" s="16"/>
      <c r="D140" s="49"/>
      <c r="E140" s="49"/>
      <c r="F140" s="49"/>
      <c r="G140" s="51"/>
      <c r="H140" s="16"/>
      <c r="I140" s="16"/>
      <c r="J140"/>
      <c r="K140"/>
    </row>
    <row r="141" spans="2:11" x14ac:dyDescent="0.2">
      <c r="B141" s="236"/>
      <c r="C141" s="16"/>
      <c r="D141" s="49"/>
      <c r="E141" s="49"/>
      <c r="F141" s="49"/>
      <c r="G141" s="51"/>
      <c r="H141" s="16"/>
      <c r="I141" s="16"/>
      <c r="J141"/>
      <c r="K141"/>
    </row>
    <row r="142" spans="2:11" ht="17.25" x14ac:dyDescent="0.2">
      <c r="B142" s="236"/>
      <c r="C142" s="16"/>
      <c r="D142" s="234"/>
      <c r="E142" s="49"/>
      <c r="F142" s="234"/>
      <c r="G142" s="51"/>
      <c r="H142" s="16"/>
      <c r="I142" s="16"/>
      <c r="J142"/>
      <c r="K142"/>
    </row>
    <row r="143" spans="2:11" x14ac:dyDescent="0.2">
      <c r="B143" s="236"/>
      <c r="C143" s="16"/>
      <c r="D143" s="49"/>
      <c r="E143" s="49"/>
      <c r="F143" s="49"/>
      <c r="G143" s="16"/>
      <c r="H143" s="16"/>
      <c r="I143" s="16"/>
      <c r="J143"/>
      <c r="K143"/>
    </row>
    <row r="144" spans="2:11" x14ac:dyDescent="0.2">
      <c r="B144" s="236"/>
      <c r="C144" s="16"/>
      <c r="D144" s="16"/>
      <c r="E144" s="16"/>
      <c r="F144" s="16"/>
      <c r="G144" s="16"/>
      <c r="H144" s="16"/>
      <c r="I144" s="16"/>
      <c r="J144"/>
      <c r="K144"/>
    </row>
    <row r="145" spans="2:8" x14ac:dyDescent="0.2">
      <c r="B145" s="237"/>
      <c r="C145" s="16"/>
      <c r="D145" s="168"/>
      <c r="E145" s="168"/>
      <c r="F145" s="168"/>
      <c r="G145" s="16"/>
      <c r="H145" s="16"/>
    </row>
    <row r="146" spans="2:8" x14ac:dyDescent="0.2">
      <c r="B146" s="236"/>
      <c r="C146" s="16"/>
      <c r="D146" s="168"/>
      <c r="E146" s="168"/>
      <c r="F146" s="168"/>
      <c r="G146" s="16"/>
      <c r="H146" s="16"/>
    </row>
    <row r="147" spans="2:8" x14ac:dyDescent="0.2">
      <c r="B147" s="237"/>
      <c r="C147" s="16"/>
      <c r="D147" s="16"/>
      <c r="E147" s="16"/>
      <c r="F147" s="16"/>
      <c r="G147" s="16"/>
      <c r="H147" s="16"/>
    </row>
    <row r="148" spans="2:8" x14ac:dyDescent="0.2">
      <c r="B148" s="236"/>
      <c r="C148" s="16"/>
      <c r="D148" s="49"/>
      <c r="E148" s="16"/>
      <c r="F148" s="49"/>
      <c r="G148" s="51"/>
      <c r="H148" s="16"/>
    </row>
    <row r="149" spans="2:8" ht="17.25" x14ac:dyDescent="0.2">
      <c r="B149" s="236"/>
      <c r="C149" s="16"/>
      <c r="D149" s="234"/>
      <c r="E149" s="16"/>
      <c r="F149" s="234"/>
      <c r="G149" s="51"/>
      <c r="H149" s="16"/>
    </row>
    <row r="150" spans="2:8" x14ac:dyDescent="0.2">
      <c r="B150" s="236"/>
      <c r="C150" s="16"/>
      <c r="D150" s="74"/>
      <c r="E150" s="16"/>
      <c r="F150" s="74"/>
      <c r="G150" s="51"/>
      <c r="H150" s="16"/>
    </row>
    <row r="151" spans="2:8" x14ac:dyDescent="0.2">
      <c r="B151" s="236"/>
      <c r="C151" s="16"/>
      <c r="D151" s="74"/>
      <c r="E151" s="16"/>
      <c r="F151" s="74"/>
      <c r="G151" s="16"/>
      <c r="H151" s="16"/>
    </row>
    <row r="152" spans="2:8" x14ac:dyDescent="0.2">
      <c r="B152" s="236"/>
      <c r="C152" s="16"/>
      <c r="D152" s="252"/>
      <c r="E152" s="16"/>
      <c r="F152" s="252"/>
      <c r="H152" s="16"/>
    </row>
    <row r="153" spans="2:8" x14ac:dyDescent="0.2">
      <c r="B153" s="236"/>
      <c r="C153" s="16"/>
      <c r="D153" s="49"/>
      <c r="E153" s="16"/>
      <c r="F153" s="49"/>
      <c r="H153" s="16"/>
    </row>
    <row r="154" spans="2:8" x14ac:dyDescent="0.2">
      <c r="B154" s="236"/>
      <c r="C154" s="16"/>
      <c r="D154" s="49"/>
      <c r="E154" s="16"/>
      <c r="F154" s="49"/>
    </row>
    <row r="155" spans="2:8" x14ac:dyDescent="0.2">
      <c r="B155" s="236"/>
      <c r="C155" s="16"/>
      <c r="D155" s="49"/>
      <c r="E155" s="16"/>
      <c r="F155" s="49"/>
      <c r="H155" s="16"/>
    </row>
    <row r="156" spans="2:8" x14ac:dyDescent="0.2">
      <c r="B156" s="236"/>
      <c r="C156" s="16"/>
      <c r="D156" s="49"/>
      <c r="E156" s="16"/>
      <c r="F156" s="49"/>
      <c r="G156" s="16"/>
      <c r="H156" s="16"/>
    </row>
    <row r="157" spans="2:8" ht="17.25" x14ac:dyDescent="0.2">
      <c r="B157" s="236"/>
      <c r="C157" s="16"/>
      <c r="D157" s="234"/>
      <c r="E157" s="16"/>
      <c r="F157" s="234"/>
      <c r="H157" s="286"/>
    </row>
    <row r="158" spans="2:8" x14ac:dyDescent="0.2">
      <c r="B158" s="236"/>
      <c r="C158" s="16"/>
      <c r="D158" s="74"/>
      <c r="E158" s="16"/>
      <c r="F158" s="74"/>
      <c r="G158" s="16"/>
      <c r="H158" s="16"/>
    </row>
    <row r="159" spans="2:8" x14ac:dyDescent="0.2">
      <c r="B159" s="236"/>
      <c r="C159" s="16"/>
      <c r="D159" s="16"/>
      <c r="E159" s="16"/>
      <c r="F159" s="53"/>
      <c r="G159" s="16"/>
      <c r="H159" s="16"/>
    </row>
    <row r="160" spans="2:8" x14ac:dyDescent="0.2">
      <c r="B160" s="237"/>
      <c r="C160" s="16"/>
      <c r="D160" s="16"/>
      <c r="E160" s="16"/>
      <c r="F160" s="53"/>
      <c r="G160" s="16"/>
      <c r="H160" s="16"/>
    </row>
    <row r="161" spans="2:7" x14ac:dyDescent="0.2">
      <c r="B161" s="236"/>
      <c r="C161" s="16"/>
      <c r="D161" s="49"/>
      <c r="E161" s="16"/>
      <c r="F161" s="49"/>
    </row>
    <row r="162" spans="2:7" ht="17.25" x14ac:dyDescent="0.2">
      <c r="B162" s="236"/>
      <c r="C162" s="16"/>
      <c r="D162" s="234"/>
      <c r="E162" s="16"/>
      <c r="F162" s="234"/>
    </row>
    <row r="163" spans="2:7" x14ac:dyDescent="0.2">
      <c r="B163" s="236"/>
      <c r="C163" s="16"/>
      <c r="D163" s="74"/>
      <c r="E163" s="16"/>
      <c r="F163" s="74"/>
      <c r="G163" s="16"/>
    </row>
    <row r="164" spans="2:7" x14ac:dyDescent="0.2">
      <c r="B164" s="236"/>
      <c r="C164" s="16"/>
      <c r="D164" s="16"/>
      <c r="E164" s="16"/>
      <c r="F164" s="16"/>
      <c r="G164" s="16"/>
    </row>
    <row r="165" spans="2:7" x14ac:dyDescent="0.2">
      <c r="B165" s="236"/>
      <c r="C165" s="16"/>
      <c r="D165" s="49"/>
      <c r="E165" s="16"/>
      <c r="F165" s="49"/>
      <c r="G165" s="16"/>
    </row>
    <row r="166" spans="2:7" x14ac:dyDescent="0.2">
      <c r="B166" s="236"/>
      <c r="C166" s="16"/>
      <c r="D166" s="49"/>
      <c r="E166" s="16"/>
      <c r="F166" s="49"/>
      <c r="G166" s="16"/>
    </row>
    <row r="167" spans="2:7" x14ac:dyDescent="0.2">
      <c r="B167" s="236"/>
      <c r="D167" s="49"/>
      <c r="F167" s="49"/>
    </row>
    <row r="168" spans="2:7" x14ac:dyDescent="0.2">
      <c r="B168" s="237"/>
      <c r="C168" s="16"/>
      <c r="D168" s="168"/>
      <c r="E168" s="168"/>
      <c r="F168" s="168"/>
      <c r="G168" s="16"/>
    </row>
    <row r="169" spans="2:7" x14ac:dyDescent="0.2">
      <c r="B169" s="236"/>
      <c r="C169" s="16"/>
      <c r="D169" s="168"/>
      <c r="E169" s="168"/>
      <c r="F169" s="168"/>
      <c r="G169" s="16"/>
    </row>
    <row r="170" spans="2:7" x14ac:dyDescent="0.2">
      <c r="B170" s="237"/>
      <c r="C170" s="16"/>
      <c r="D170" s="16"/>
      <c r="E170" s="16"/>
      <c r="F170" s="16"/>
      <c r="G170" s="16"/>
    </row>
    <row r="171" spans="2:7" x14ac:dyDescent="0.2">
      <c r="B171" s="236"/>
      <c r="C171" s="16"/>
      <c r="D171" s="49"/>
      <c r="E171" s="16"/>
      <c r="F171" s="49"/>
    </row>
    <row r="172" spans="2:7" ht="17.25" x14ac:dyDescent="0.2">
      <c r="B172" s="236"/>
      <c r="C172" s="16"/>
      <c r="D172" s="234"/>
      <c r="E172" s="16"/>
      <c r="F172" s="234"/>
    </row>
    <row r="173" spans="2:7" x14ac:dyDescent="0.2">
      <c r="B173" s="236"/>
      <c r="C173" s="16"/>
      <c r="D173" s="74"/>
      <c r="E173" s="16"/>
      <c r="F173" s="74"/>
      <c r="G173" s="16"/>
    </row>
    <row r="174" spans="2:7" x14ac:dyDescent="0.2">
      <c r="B174" s="236"/>
      <c r="C174" s="16"/>
      <c r="D174" s="74"/>
      <c r="E174" s="16"/>
      <c r="F174" s="74"/>
      <c r="G174" s="16"/>
    </row>
    <row r="175" spans="2:7" x14ac:dyDescent="0.2">
      <c r="B175" s="236"/>
      <c r="C175" s="16"/>
      <c r="D175" s="49"/>
      <c r="E175" s="16"/>
      <c r="F175" s="49"/>
    </row>
    <row r="176" spans="2:7" x14ac:dyDescent="0.2">
      <c r="B176" s="236"/>
      <c r="C176" s="16"/>
      <c r="D176" s="49"/>
      <c r="E176" s="16"/>
      <c r="F176" s="49"/>
      <c r="G176" s="16"/>
    </row>
    <row r="177" spans="2:8" x14ac:dyDescent="0.2">
      <c r="B177" s="236"/>
      <c r="C177" s="16"/>
      <c r="D177" s="49"/>
      <c r="E177" s="16"/>
      <c r="F177" s="49"/>
      <c r="H177" s="16"/>
    </row>
    <row r="178" spans="2:8" x14ac:dyDescent="0.2">
      <c r="B178" s="236"/>
      <c r="C178" s="16"/>
      <c r="D178" s="49"/>
      <c r="E178" s="16"/>
      <c r="F178" s="49"/>
      <c r="G178" s="16"/>
      <c r="H178" s="16"/>
    </row>
    <row r="179" spans="2:8" x14ac:dyDescent="0.2">
      <c r="B179" s="236"/>
      <c r="C179" s="16"/>
      <c r="D179" s="49"/>
      <c r="E179" s="16"/>
      <c r="F179" s="49"/>
    </row>
    <row r="180" spans="2:8" ht="17.25" x14ac:dyDescent="0.2">
      <c r="B180" s="236"/>
      <c r="C180" s="16"/>
      <c r="D180" s="234"/>
      <c r="E180" s="16"/>
      <c r="F180" s="234"/>
      <c r="H180" s="16"/>
    </row>
    <row r="181" spans="2:8" x14ac:dyDescent="0.2">
      <c r="B181" s="236"/>
      <c r="C181" s="16"/>
      <c r="D181" s="74"/>
      <c r="E181" s="16"/>
      <c r="F181" s="74"/>
      <c r="G181" s="16"/>
      <c r="H181" s="16"/>
    </row>
    <row r="182" spans="2:8" x14ac:dyDescent="0.2">
      <c r="B182" s="236"/>
      <c r="C182" s="16"/>
      <c r="D182" s="16"/>
      <c r="E182" s="16"/>
      <c r="F182" s="53"/>
      <c r="G182" s="16"/>
      <c r="H182" s="16"/>
    </row>
    <row r="183" spans="2:8" x14ac:dyDescent="0.2">
      <c r="B183" s="237"/>
      <c r="C183" s="16"/>
      <c r="D183" s="16"/>
      <c r="E183" s="16"/>
      <c r="F183" s="53"/>
      <c r="G183" s="16"/>
      <c r="H183" s="16"/>
    </row>
    <row r="184" spans="2:8" x14ac:dyDescent="0.2">
      <c r="B184" s="236"/>
      <c r="C184" s="16"/>
      <c r="D184" s="49"/>
      <c r="E184" s="16"/>
      <c r="F184" s="49"/>
      <c r="H184" s="16"/>
    </row>
    <row r="185" spans="2:8" ht="17.25" x14ac:dyDescent="0.2">
      <c r="B185" s="236"/>
      <c r="C185" s="16"/>
      <c r="D185" s="234"/>
      <c r="E185" s="16"/>
      <c r="F185" s="234"/>
      <c r="H185" s="16"/>
    </row>
    <row r="186" spans="2:8" x14ac:dyDescent="0.2">
      <c r="B186" s="236"/>
      <c r="C186" s="16"/>
      <c r="D186" s="74"/>
      <c r="E186" s="16"/>
      <c r="F186" s="74"/>
      <c r="G186" s="16"/>
      <c r="H186" s="16"/>
    </row>
    <row r="187" spans="2:8" x14ac:dyDescent="0.2">
      <c r="B187" s="16"/>
      <c r="C187" s="16"/>
      <c r="D187" s="16"/>
      <c r="E187" s="16"/>
      <c r="F187" s="53"/>
      <c r="G187" s="16"/>
      <c r="H187" s="16"/>
    </row>
    <row r="188" spans="2:8" x14ac:dyDescent="0.2">
      <c r="B188" s="16"/>
      <c r="C188" s="16"/>
      <c r="D188" s="49"/>
      <c r="E188" s="16"/>
      <c r="F188" s="49"/>
      <c r="G188" s="16"/>
      <c r="H188" s="16"/>
    </row>
    <row r="189" spans="2:8" x14ac:dyDescent="0.2">
      <c r="B189" s="16"/>
      <c r="C189" s="16"/>
      <c r="D189" s="49"/>
      <c r="E189" s="16"/>
      <c r="F189" s="49"/>
      <c r="G189" s="16"/>
      <c r="H189" s="16"/>
    </row>
  </sheetData>
  <mergeCells count="1">
    <mergeCell ref="B2:F2"/>
  </mergeCells>
  <pageMargins left="0.39370078740157483" right="0.39370078740157483" top="0.39370078740157483" bottom="0.39370078740157483" header="0.39370078740157483" footer="0.39370078740157483"/>
  <pageSetup paperSize="9" scale="72" firstPageNumber="9" orientation="portrait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2:O40"/>
  <sheetViews>
    <sheetView showGridLines="0" tabSelected="1" view="pageBreakPreview" zoomScaleSheetLayoutView="100" workbookViewId="0">
      <selection activeCell="B17" sqref="B17"/>
    </sheetView>
  </sheetViews>
  <sheetFormatPr defaultColWidth="7.5703125" defaultRowHeight="18" x14ac:dyDescent="0.2"/>
  <cols>
    <col min="1" max="1" width="5.7109375" style="204" customWidth="1"/>
    <col min="2" max="2" width="70.5703125" style="204" customWidth="1"/>
    <col min="3" max="3" width="27.28515625" style="204" customWidth="1"/>
    <col min="4" max="4" width="2.7109375" style="204" customWidth="1"/>
    <col min="5" max="5" width="27.28515625" style="204" customWidth="1"/>
    <col min="6" max="6" width="2.7109375" style="204" customWidth="1"/>
    <col min="7" max="7" width="27.28515625" style="204" customWidth="1"/>
    <col min="8" max="8" width="13.7109375" style="216" bestFit="1" customWidth="1"/>
    <col min="9" max="16384" width="7.5703125" style="204"/>
  </cols>
  <sheetData>
    <row r="2" spans="1:14" s="20" customFormat="1" ht="24" customHeight="1" x14ac:dyDescent="0.2">
      <c r="B2" s="298" t="s">
        <v>82</v>
      </c>
      <c r="C2" s="298"/>
      <c r="D2" s="298"/>
      <c r="E2" s="298"/>
      <c r="F2" s="298"/>
      <c r="G2" s="298"/>
    </row>
    <row r="3" spans="1:14" s="20" customFormat="1" ht="18" customHeight="1" x14ac:dyDescent="0.2">
      <c r="B3" s="278"/>
      <c r="C3" s="278"/>
      <c r="D3" s="278"/>
      <c r="E3" s="278"/>
      <c r="F3" s="278"/>
      <c r="G3" s="278"/>
    </row>
    <row r="4" spans="1:14" s="277" customFormat="1" ht="19.5" customHeight="1" x14ac:dyDescent="0.2">
      <c r="B4" s="21" t="s">
        <v>97</v>
      </c>
      <c r="C4" s="21"/>
      <c r="D4" s="21"/>
      <c r="E4" s="22"/>
      <c r="F4" s="22"/>
    </row>
    <row r="5" spans="1:14" s="20" customFormat="1" ht="23.25" x14ac:dyDescent="0.2">
      <c r="A5" s="23"/>
      <c r="B5" s="184" t="s">
        <v>100</v>
      </c>
      <c r="C5" s="24"/>
      <c r="D5" s="24"/>
      <c r="E5" s="24"/>
      <c r="F5" s="24"/>
      <c r="G5" s="122"/>
      <c r="H5" s="122"/>
      <c r="I5" s="122"/>
      <c r="J5" s="122"/>
      <c r="K5" s="122"/>
      <c r="L5" s="122"/>
      <c r="M5" s="122"/>
      <c r="N5" s="122"/>
    </row>
    <row r="6" spans="1:14" s="20" customFormat="1" ht="19.5" customHeight="1" x14ac:dyDescent="0.2">
      <c r="A6" s="23"/>
      <c r="B6" s="217" t="s">
        <v>78</v>
      </c>
      <c r="C6" s="218"/>
      <c r="D6" s="218"/>
      <c r="E6" s="219"/>
      <c r="F6" s="219"/>
      <c r="G6" s="219"/>
      <c r="H6" s="122"/>
      <c r="I6" s="122"/>
      <c r="J6" s="122"/>
      <c r="K6" s="122"/>
      <c r="L6" s="122"/>
      <c r="M6" s="122"/>
      <c r="N6" s="122"/>
    </row>
    <row r="7" spans="1:14" s="20" customFormat="1" ht="15" customHeight="1" x14ac:dyDescent="0.2">
      <c r="A7" s="222"/>
      <c r="B7" s="223"/>
      <c r="C7" s="223"/>
      <c r="D7" s="223"/>
      <c r="E7" s="224"/>
      <c r="F7" s="224"/>
      <c r="G7" s="224"/>
      <c r="H7" s="225"/>
      <c r="I7" s="225"/>
      <c r="J7" s="225"/>
      <c r="K7" s="225"/>
      <c r="L7" s="225"/>
      <c r="M7" s="225"/>
      <c r="N7" s="225"/>
    </row>
    <row r="8" spans="1:14" s="20" customFormat="1" ht="15" customHeight="1" x14ac:dyDescent="0.2">
      <c r="A8" s="222"/>
      <c r="B8" s="226"/>
      <c r="C8" s="299" t="s">
        <v>23</v>
      </c>
      <c r="D8" s="299"/>
      <c r="E8" s="299"/>
      <c r="F8" s="227"/>
      <c r="G8" s="300" t="s">
        <v>84</v>
      </c>
      <c r="H8" s="225"/>
      <c r="I8" s="225"/>
      <c r="J8" s="225"/>
      <c r="K8" s="225"/>
      <c r="L8" s="225"/>
      <c r="M8" s="225"/>
      <c r="N8" s="225"/>
    </row>
    <row r="9" spans="1:14" s="20" customFormat="1" ht="15" customHeight="1" x14ac:dyDescent="0.2">
      <c r="A9" s="228"/>
      <c r="B9" s="302"/>
      <c r="C9" s="231" t="s">
        <v>75</v>
      </c>
      <c r="D9" s="229"/>
      <c r="E9" s="231" t="s">
        <v>76</v>
      </c>
      <c r="F9" s="229"/>
      <c r="G9" s="301"/>
      <c r="K9" s="250"/>
    </row>
    <row r="10" spans="1:14" s="216" customFormat="1" ht="15" customHeight="1" x14ac:dyDescent="0.2">
      <c r="B10" s="303"/>
      <c r="C10" s="211"/>
      <c r="D10" s="153"/>
      <c r="E10" s="230"/>
      <c r="F10" s="153"/>
      <c r="G10" s="230"/>
      <c r="H10" s="205"/>
      <c r="I10" s="205"/>
      <c r="J10" s="206"/>
    </row>
    <row r="11" spans="1:14" s="216" customFormat="1" ht="15" customHeight="1" x14ac:dyDescent="0.2">
      <c r="B11" s="207" t="s">
        <v>95</v>
      </c>
      <c r="C11" s="208">
        <v>26988832</v>
      </c>
      <c r="D11" s="208"/>
      <c r="E11" s="208">
        <v>9453649</v>
      </c>
      <c r="F11" s="208"/>
      <c r="G11" s="208">
        <f>C11+E11</f>
        <v>36442481</v>
      </c>
      <c r="H11" s="205"/>
      <c r="I11" s="205"/>
      <c r="J11" s="206"/>
    </row>
    <row r="12" spans="1:14" s="216" customFormat="1" ht="15" customHeight="1" x14ac:dyDescent="0.2">
      <c r="B12" s="279"/>
      <c r="C12" s="279"/>
      <c r="D12" s="279"/>
      <c r="E12" s="209"/>
      <c r="F12" s="209"/>
      <c r="G12" s="279"/>
      <c r="H12" s="205"/>
      <c r="I12" s="205"/>
      <c r="J12" s="206"/>
    </row>
    <row r="13" spans="1:14" s="216" customFormat="1" ht="33" customHeight="1" x14ac:dyDescent="0.3">
      <c r="B13" s="210" t="s">
        <v>105</v>
      </c>
      <c r="C13" s="243">
        <v>9453649</v>
      </c>
      <c r="D13" s="244"/>
      <c r="E13" s="243">
        <v>-9453649</v>
      </c>
      <c r="F13" s="244"/>
      <c r="G13" s="245">
        <f>SUM(C13:F13)</f>
        <v>0</v>
      </c>
      <c r="H13" s="205"/>
      <c r="I13" s="205"/>
      <c r="J13" s="206"/>
    </row>
    <row r="14" spans="1:14" s="216" customFormat="1" ht="15" hidden="1" customHeight="1" x14ac:dyDescent="0.2">
      <c r="B14" s="210"/>
      <c r="C14" s="279"/>
      <c r="D14" s="279"/>
      <c r="E14" s="232"/>
      <c r="F14" s="232"/>
      <c r="G14" s="279"/>
      <c r="H14" s="205"/>
      <c r="I14" s="205"/>
      <c r="J14" s="206"/>
    </row>
    <row r="15" spans="1:14" s="216" customFormat="1" ht="15" customHeight="1" x14ac:dyDescent="0.3">
      <c r="B15" s="27" t="s">
        <v>63</v>
      </c>
      <c r="C15" s="211">
        <v>0</v>
      </c>
      <c r="D15" s="212"/>
      <c r="E15" s="212">
        <v>9347260</v>
      </c>
      <c r="F15" s="212"/>
      <c r="G15" s="245">
        <f>SUM(C15:F15)</f>
        <v>9347260</v>
      </c>
      <c r="H15" s="205"/>
      <c r="I15" s="205"/>
      <c r="J15" s="206"/>
    </row>
    <row r="16" spans="1:14" s="216" customFormat="1" ht="15" customHeight="1" x14ac:dyDescent="0.2">
      <c r="B16" s="279"/>
      <c r="C16" s="279"/>
      <c r="D16" s="279"/>
      <c r="E16" s="209"/>
      <c r="F16" s="209"/>
      <c r="G16" s="279"/>
      <c r="H16" s="205"/>
      <c r="I16" s="205"/>
      <c r="J16" s="206"/>
    </row>
    <row r="17" spans="2:15" s="216" customFormat="1" ht="15" customHeight="1" x14ac:dyDescent="0.2">
      <c r="B17" s="207" t="s">
        <v>102</v>
      </c>
      <c r="C17" s="276">
        <f>SUM(C11:C16)</f>
        <v>36442481</v>
      </c>
      <c r="D17" s="208"/>
      <c r="E17" s="276">
        <f>E11+E13+E15</f>
        <v>9347260</v>
      </c>
      <c r="F17" s="208"/>
      <c r="G17" s="276">
        <f>G11+G15</f>
        <v>45789741</v>
      </c>
      <c r="H17" s="205"/>
      <c r="I17" s="205"/>
      <c r="J17" s="206"/>
    </row>
    <row r="18" spans="2:15" s="216" customFormat="1" ht="15" customHeight="1" x14ac:dyDescent="0.2">
      <c r="B18" s="279"/>
      <c r="C18" s="279"/>
      <c r="D18" s="279"/>
      <c r="E18" s="209"/>
      <c r="F18" s="209"/>
      <c r="G18" s="279"/>
      <c r="H18" s="205"/>
      <c r="I18" s="205"/>
      <c r="J18" s="206"/>
    </row>
    <row r="19" spans="2:15" s="216" customFormat="1" ht="31.5" customHeight="1" x14ac:dyDescent="0.3">
      <c r="B19" s="210" t="s">
        <v>104</v>
      </c>
      <c r="C19" s="243">
        <v>9347260</v>
      </c>
      <c r="D19" s="244"/>
      <c r="E19" s="243">
        <v>-9347260</v>
      </c>
      <c r="F19" s="244"/>
      <c r="G19" s="245">
        <f>SUM(C19:F19)</f>
        <v>0</v>
      </c>
      <c r="H19" s="205"/>
      <c r="I19" s="205"/>
      <c r="J19" s="206"/>
    </row>
    <row r="20" spans="2:15" s="216" customFormat="1" ht="4.5" customHeight="1" x14ac:dyDescent="0.2">
      <c r="B20" s="210"/>
      <c r="C20" s="279"/>
      <c r="D20" s="279"/>
      <c r="E20" s="232"/>
      <c r="F20" s="232"/>
      <c r="G20" s="279"/>
      <c r="H20" s="205"/>
      <c r="I20" s="205"/>
      <c r="J20" s="206"/>
    </row>
    <row r="21" spans="2:15" s="216" customFormat="1" ht="15" customHeight="1" x14ac:dyDescent="0.3">
      <c r="B21" s="27" t="s">
        <v>63</v>
      </c>
      <c r="C21" s="211"/>
      <c r="D21" s="212"/>
      <c r="E21" s="212">
        <f>DRE!F38</f>
        <v>7577723.7699999996</v>
      </c>
      <c r="F21" s="212"/>
      <c r="G21" s="245">
        <f>SUM(C21:F21)</f>
        <v>7577723.7699999996</v>
      </c>
      <c r="H21" s="205"/>
      <c r="I21" s="205"/>
      <c r="J21" s="206"/>
    </row>
    <row r="22" spans="2:15" s="216" customFormat="1" ht="15" customHeight="1" x14ac:dyDescent="0.2">
      <c r="B22" s="279"/>
      <c r="C22" s="279"/>
      <c r="D22" s="279"/>
      <c r="E22" s="209"/>
      <c r="F22" s="209"/>
      <c r="G22" s="279"/>
      <c r="H22" s="205"/>
      <c r="I22" s="205"/>
      <c r="J22" s="206"/>
    </row>
    <row r="23" spans="2:15" s="216" customFormat="1" ht="15" customHeight="1" thickBot="1" x14ac:dyDescent="0.25">
      <c r="B23" s="207" t="s">
        <v>103</v>
      </c>
      <c r="C23" s="213">
        <f>C17+C19</f>
        <v>45789741</v>
      </c>
      <c r="D23" s="208"/>
      <c r="E23" s="213">
        <f>E17+E19+E21</f>
        <v>7577723.7699999996</v>
      </c>
      <c r="F23" s="208"/>
      <c r="G23" s="271">
        <f>G17+G21</f>
        <v>53367464.769999996</v>
      </c>
      <c r="H23" s="205"/>
      <c r="I23" s="205"/>
      <c r="J23" s="206"/>
    </row>
    <row r="24" spans="2:15" s="216" customFormat="1" ht="15" customHeight="1" thickTop="1" x14ac:dyDescent="0.2">
      <c r="B24" s="207"/>
      <c r="C24" s="208"/>
      <c r="D24" s="208"/>
      <c r="E24" s="208"/>
      <c r="F24" s="208"/>
      <c r="G24" s="220"/>
      <c r="H24" s="153"/>
      <c r="I24" s="214"/>
      <c r="J24" s="214"/>
    </row>
    <row r="25" spans="2:15" s="20" customFormat="1" ht="15" customHeight="1" x14ac:dyDescent="0.2">
      <c r="B25" s="221" t="s">
        <v>81</v>
      </c>
      <c r="C25" s="119"/>
      <c r="D25" s="119"/>
      <c r="E25" s="119"/>
      <c r="F25" s="202"/>
      <c r="G25" s="202"/>
      <c r="H25" s="153"/>
      <c r="I25" s="173"/>
      <c r="J25" s="173"/>
      <c r="K25" s="173"/>
      <c r="L25" s="173"/>
      <c r="M25" s="215"/>
      <c r="N25" s="173"/>
    </row>
    <row r="26" spans="2:15" s="20" customFormat="1" ht="15" customHeight="1" x14ac:dyDescent="0.2">
      <c r="B26" s="71"/>
      <c r="F26" s="255"/>
      <c r="G26" s="255"/>
      <c r="H26" s="153"/>
      <c r="I26" s="173"/>
      <c r="J26" s="173"/>
      <c r="K26" s="173"/>
      <c r="L26" s="173"/>
      <c r="M26" s="215"/>
      <c r="N26" s="173"/>
    </row>
    <row r="27" spans="2:15" x14ac:dyDescent="0.2">
      <c r="B27" s="97"/>
      <c r="C27" s="75"/>
      <c r="D27" s="77"/>
      <c r="E27" s="60"/>
      <c r="F27" s="60"/>
      <c r="G27" s="72"/>
      <c r="H27" s="72"/>
      <c r="I27" s="73"/>
      <c r="J27" s="20"/>
      <c r="K27" s="64"/>
      <c r="L27" s="64"/>
      <c r="M27" s="74"/>
      <c r="N27" s="74"/>
      <c r="O27" s="254"/>
    </row>
    <row r="30" spans="2:15" x14ac:dyDescent="0.2">
      <c r="G30" s="261"/>
      <c r="H30" s="204"/>
    </row>
    <row r="31" spans="2:15" x14ac:dyDescent="0.2">
      <c r="G31" s="261"/>
      <c r="H31" s="204"/>
    </row>
    <row r="32" spans="2:15" x14ac:dyDescent="0.2">
      <c r="G32" s="261"/>
      <c r="H32" s="204"/>
    </row>
    <row r="34" spans="8:9" x14ac:dyDescent="0.2">
      <c r="I34" s="273" t="s">
        <v>99</v>
      </c>
    </row>
    <row r="40" spans="8:9" x14ac:dyDescent="0.2">
      <c r="H40" s="204"/>
    </row>
  </sheetData>
  <mergeCells count="4">
    <mergeCell ref="B2:G2"/>
    <mergeCell ref="C8:E8"/>
    <mergeCell ref="G8:G9"/>
    <mergeCell ref="B9:B10"/>
  </mergeCells>
  <pageMargins left="0.39370078740157483" right="0.39370078740157483" top="0.39370078740157483" bottom="0.39370078740157483" header="0.39370078740157483" footer="0.39370078740157483"/>
  <pageSetup paperSize="9" scale="75" firstPageNumber="8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BP</vt:lpstr>
      <vt:lpstr>DRE</vt:lpstr>
      <vt:lpstr>DRA</vt:lpstr>
      <vt:lpstr>DFC</vt:lpstr>
      <vt:lpstr>DMPL</vt:lpstr>
      <vt:lpstr>BP!Area_de_impressao</vt:lpstr>
      <vt:lpstr>DFC!Area_de_impressao</vt:lpstr>
      <vt:lpstr>DMPL!Area_de_impressao</vt:lpstr>
      <vt:lpstr>DRA!Area_de_impressao</vt:lpstr>
      <vt:lpstr>DRE!Area_de_impressao</vt:lpstr>
    </vt:vector>
  </TitlesOfParts>
  <Company>RCS Consultores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RCS5</dc:creator>
  <cp:lastModifiedBy>Milene Holanda Nantes</cp:lastModifiedBy>
  <cp:lastPrinted>2017-03-17T14:23:29Z</cp:lastPrinted>
  <dcterms:created xsi:type="dcterms:W3CDTF">2004-07-19T15:20:30Z</dcterms:created>
  <dcterms:modified xsi:type="dcterms:W3CDTF">2017-04-03T22:03:57Z</dcterms:modified>
</cp:coreProperties>
</file>